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9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ara Mendez\Documents\SEVAC-PUBLICACION-IMPLAN\SEVAC-2026-PUBLICACION-IMPLAN\1ER-TRI-2026-IMPLAN\02-LEY DE INGRESOS Y PRESUPUESTO DE EGRESOS 2026\"/>
    </mc:Choice>
  </mc:AlternateContent>
  <xr:revisionPtr revIDLastSave="0" documentId="8_{568AD640-DB12-424C-A91F-91FF8DFA7287}" xr6:coauthVersionLast="47" xr6:coauthVersionMax="47" xr10:uidLastSave="{00000000-0000-0000-0000-000000000000}"/>
  <bookViews>
    <workbookView xWindow="8469" yWindow="2314" windowWidth="24137" windowHeight="14735" xr2:uid="{00000000-000D-0000-FFFF-FFFF00000000}"/>
  </bookViews>
  <sheets>
    <sheet name="INGRESOS" sheetId="2" r:id="rId1"/>
    <sheet name="EGRESOS (2)" sheetId="14" r:id="rId2"/>
    <sheet name="ANALITICO" sheetId="3" r:id="rId3"/>
    <sheet name="EGRESOS POR COMPONENTE DECIMALE" sheetId="10" r:id="rId4"/>
    <sheet name="ANALITICO (2)" sheetId="20" r:id="rId5"/>
  </sheets>
  <externalReferences>
    <externalReference r:id="rId6"/>
    <externalReference r:id="rId7"/>
    <externalReference r:id="rId8"/>
    <externalReference r:id="rId9"/>
  </externalReferences>
  <definedNames>
    <definedName name="_xlnm._FilterDatabase" localSheetId="2" hidden="1">ANALITICO!$D$8:$M$556</definedName>
    <definedName name="_xlnm._FilterDatabase" localSheetId="4" hidden="1">'ANALITICO (2)'!$D$8:$M$547</definedName>
    <definedName name="_xlnm._FilterDatabase" localSheetId="1" hidden="1">'EGRESOS (2)'!$A$8:$B$64</definedName>
    <definedName name="_xlnm._FilterDatabase" localSheetId="3" hidden="1">'EGRESOS POR COMPONENTE DECIMALE'!$A$8:$B$66</definedName>
    <definedName name="_MOD1" localSheetId="1">'[1]BASE DE DATOS'!$A$310:$A$313</definedName>
    <definedName name="_MOD1" localSheetId="3">'[1]BASE DE DATOS'!$A$310:$A$313</definedName>
    <definedName name="_MOD1" localSheetId="0">'[1]BASE DE DATOS'!$A$310:$A$313</definedName>
    <definedName name="_no1" localSheetId="1">'[1]BASE DE DATOS'!$A$2:$A$302</definedName>
    <definedName name="_no1" localSheetId="3">'[1]BASE DE DATOS'!$A$2:$A$302</definedName>
    <definedName name="_no1" localSheetId="0">'[1]BASE DE DATOS'!$A$2:$A$302</definedName>
    <definedName name="_ru1" localSheetId="1">'[1]BASE DE DATOS'!$C$330:$C$340</definedName>
    <definedName name="_ru1" localSheetId="3">'[1]BASE DE DATOS'!$C$330:$C$340</definedName>
    <definedName name="_ru1" localSheetId="0">'[1]BASE DE DATOS'!$C$330:$C$340</definedName>
    <definedName name="ACTIVIDADES" localSheetId="1">#REF!</definedName>
    <definedName name="ACTIVIDADES" localSheetId="3">#REF!</definedName>
    <definedName name="ACTIVIDADES">#REF!</definedName>
    <definedName name="AMP" localSheetId="1">'[2]Presupuesto B,E,A 2016'!$AF$3:$AI$7</definedName>
    <definedName name="AMP" localSheetId="3">'[2]Presupuesto B,E,A 2016'!$AF$3:$AI$7</definedName>
    <definedName name="AMP" localSheetId="0">'[2]Presupuesto B,E,A 2016'!$AF$3:$AI$7</definedName>
    <definedName name="_xlnm.Print_Area" localSheetId="1">'EGRESOS (2)'!$A$4:$B$64</definedName>
    <definedName name="_xlnm.Print_Area" localSheetId="3">'EGRESOS POR COMPONENTE DECIMALE'!$A$4:$B$66</definedName>
    <definedName name="COMPARATIVA" localSheetId="2">#REF!</definedName>
    <definedName name="COMPARATIVA" localSheetId="4">#REF!</definedName>
    <definedName name="COMPARATIVA" localSheetId="1">#REF!</definedName>
    <definedName name="COMPARATIVA" localSheetId="3">#REF!</definedName>
    <definedName name="COMPARATIVA">#REF!</definedName>
    <definedName name="COMPONENTES" localSheetId="1">#REF!</definedName>
    <definedName name="COMPONENTES" localSheetId="3">#REF!</definedName>
    <definedName name="COMPONENTES">#REF!</definedName>
    <definedName name="CONT" localSheetId="1">'[3]BASE DE DATOS'!$C$338:$C$438</definedName>
    <definedName name="CONT" localSheetId="3">'[3]BASE DE DATOS'!$C$338:$C$438</definedName>
    <definedName name="CONT" localSheetId="0">'[3]BASE DE DATOS'!$C$338:$C$438</definedName>
    <definedName name="CONTRATISTA2" localSheetId="1">'[3]BASE DE DATOS'!$A$2:$A$298</definedName>
    <definedName name="CONTRATISTA2" localSheetId="3">'[3]BASE DE DATOS'!$A$2:$A$298</definedName>
    <definedName name="CONTRATISTA2" localSheetId="0">'[3]BASE DE DATOS'!$A$2:$A$298</definedName>
    <definedName name="DED" localSheetId="1">'[1]BASE DE DATOS'!$C$317:$C$323</definedName>
    <definedName name="DED" localSheetId="3">'[1]BASE DE DATOS'!$C$317:$C$323</definedName>
    <definedName name="DED" localSheetId="0">'[1]BASE DE DATOS'!$C$317:$C$323</definedName>
    <definedName name="dedu" localSheetId="1">'[1]BASE DE DATOS'!$C$317:$C$323</definedName>
    <definedName name="dedu" localSheetId="3">'[1]BASE DE DATOS'!$C$317:$C$323</definedName>
    <definedName name="dedu" localSheetId="0">'[1]BASE DE DATOS'!$C$317:$C$323</definedName>
    <definedName name="DEDUC" localSheetId="1">'[4]BASE DE DATOS'!$C$242:$C$247</definedName>
    <definedName name="DEDUC" localSheetId="3">'[4]BASE DE DATOS'!$C$242:$C$247</definedName>
    <definedName name="DEDUC" localSheetId="0">'[4]BASE DE DATOS'!$C$242:$C$247</definedName>
    <definedName name="DEDUCCIONES" localSheetId="1">'[3]BASE DE DATOS'!$C$299:$C$305</definedName>
    <definedName name="DEDUCCIONES" localSheetId="3">'[3]BASE DE DATOS'!$C$299:$C$305</definedName>
    <definedName name="DEDUCCIONES" localSheetId="0">'[3]BASE DE DATOS'!$C$299:$C$305</definedName>
    <definedName name="E1070D860" localSheetId="2">#REF!</definedName>
    <definedName name="E1070D860" localSheetId="4">#REF!</definedName>
    <definedName name="E1070D860" localSheetId="1">#REF!</definedName>
    <definedName name="E1070D860" localSheetId="3">#REF!</definedName>
    <definedName name="E1070D860">#REF!</definedName>
    <definedName name="fondoii2015" localSheetId="1">'[3]BASE DE DATOS'!$C$313:$C$319</definedName>
    <definedName name="fondoii2015" localSheetId="3">'[3]BASE DE DATOS'!$C$313:$C$319</definedName>
    <definedName name="fondoii2015" localSheetId="0">'[3]BASE DE DATOS'!$C$313:$C$319</definedName>
    <definedName name="inver2015" localSheetId="1">'[3]BASE DE DATOS'!$A$306:$A$309</definedName>
    <definedName name="inver2015" localSheetId="3">'[3]BASE DE DATOS'!$A$306:$A$309</definedName>
    <definedName name="inver2015" localSheetId="0">'[3]BASE DE DATOS'!$A$306:$A$309</definedName>
    <definedName name="invers2015" localSheetId="1">'[3]BASE DE DATOS'!$A$2:$A$298</definedName>
    <definedName name="invers2015" localSheetId="3">'[3]BASE DE DATOS'!$A$2:$A$298</definedName>
    <definedName name="invers2015" localSheetId="0">'[3]BASE DE DATOS'!$A$2:$A$298</definedName>
    <definedName name="inversione2015" localSheetId="1">'[3]BASE DE DATOS'!$C$326:$C$336</definedName>
    <definedName name="inversione2015" localSheetId="3">'[3]BASE DE DATOS'!$C$326:$C$336</definedName>
    <definedName name="inversione2015" localSheetId="0">'[3]BASE DE DATOS'!$C$326:$C$336</definedName>
    <definedName name="LLLLLL" localSheetId="2">#REF!</definedName>
    <definedName name="LLLLLL" localSheetId="4">#REF!</definedName>
    <definedName name="LLLLLL" localSheetId="1">#REF!</definedName>
    <definedName name="LLLLLL" localSheetId="3">#REF!</definedName>
    <definedName name="LLLLLL">#REF!</definedName>
    <definedName name="LOC" localSheetId="1">'[1]BASE DE DATOS'!$A$317:$A$859</definedName>
    <definedName name="LOC" localSheetId="3">'[1]BASE DE DATOS'!$A$317:$A$859</definedName>
    <definedName name="LOC" localSheetId="0">'[1]BASE DE DATOS'!$A$317:$A$859</definedName>
    <definedName name="locafondoii2015" localSheetId="1">'[3]BASE DE DATOS'!$A$313:$A$855</definedName>
    <definedName name="locafondoii2015" localSheetId="3">'[3]BASE DE DATOS'!$A$313:$A$855</definedName>
    <definedName name="locafondoii2015" localSheetId="0">'[3]BASE DE DATOS'!$A$313:$A$855</definedName>
    <definedName name="LOCALIDADES" localSheetId="1">'[3]BASE DE DATOS'!$A$299:$A$841</definedName>
    <definedName name="LOCALIDADES" localSheetId="3">'[3]BASE DE DATOS'!$A$299:$A$841</definedName>
    <definedName name="LOCALIDADES" localSheetId="0">'[3]BASE DE DATOS'!$A$299:$A$841</definedName>
    <definedName name="MENSUAL" localSheetId="1">#REF!</definedName>
    <definedName name="MENSUAL" localSheetId="3">#REF!</definedName>
    <definedName name="MENSUAL">#REF!</definedName>
    <definedName name="MOD" localSheetId="1">'[3]BASE DE DATOS'!$A$306:$A$309</definedName>
    <definedName name="MOD" localSheetId="3">'[3]BASE DE DATOS'!$A$306:$A$309</definedName>
    <definedName name="MOD" localSheetId="0">'[3]BASE DE DATOS'!$A$306:$A$309</definedName>
    <definedName name="MODALID" localSheetId="1">'[3]BASE DE DATOS'!$A$300:$A$303</definedName>
    <definedName name="MODALID" localSheetId="3">'[3]BASE DE DATOS'!$A$300:$A$303</definedName>
    <definedName name="MODALID" localSheetId="0">'[3]BASE DE DATOS'!$A$300:$A$303</definedName>
    <definedName name="MODALIDAD" localSheetId="1">'[3]BASE DE DATOS'!$A$292:$A$295</definedName>
    <definedName name="MODALIDAD" localSheetId="3">'[3]BASE DE DATOS'!$A$292:$A$295</definedName>
    <definedName name="MODALIDAD" localSheetId="0">'[3]BASE DE DATOS'!$A$292:$A$295</definedName>
    <definedName name="NO" localSheetId="1">'[1]BASE DE DATOS'!$A$2:$A$302</definedName>
    <definedName name="NO" localSheetId="3">'[1]BASE DE DATOS'!$A$2:$A$302</definedName>
    <definedName name="NO" localSheetId="0">'[1]BASE DE DATOS'!$A$2:$A$302</definedName>
    <definedName name="NOMBRE" localSheetId="1">'[3]BASE DE DATOS'!$A$2:$A$284</definedName>
    <definedName name="NOMBRE" localSheetId="3">'[3]BASE DE DATOS'!$A$2:$A$284</definedName>
    <definedName name="NOMBRE" localSheetId="0">'[3]BASE DE DATOS'!$A$2:$A$284</definedName>
    <definedName name="PORCENTAJE" localSheetId="1">'[4]BASE DE DATOS'!$D$242:$D$247</definedName>
    <definedName name="PORCENTAJE" localSheetId="3">'[4]BASE DE DATOS'!$D$242:$D$247</definedName>
    <definedName name="PORCENTAJE" localSheetId="0">'[4]BASE DE DATOS'!$D$242:$D$247</definedName>
    <definedName name="pro" localSheetId="1">'[1]BASE DE DATOS'!$C$344:$C$444</definedName>
    <definedName name="pro" localSheetId="3">'[1]BASE DE DATOS'!$C$344:$C$444</definedName>
    <definedName name="pro" localSheetId="0">'[1]BASE DE DATOS'!$C$344:$C$444</definedName>
    <definedName name="PROG" localSheetId="1">'[1]BASE DE DATOS'!$C$344:$C$444</definedName>
    <definedName name="PROG" localSheetId="3">'[1]BASE DE DATOS'!$C$344:$C$444</definedName>
    <definedName name="PROG" localSheetId="0">'[1]BASE DE DATOS'!$C$344:$C$444</definedName>
    <definedName name="progfii2015" localSheetId="1">'[3]BASE DE DATOS'!$C$340:$C$440</definedName>
    <definedName name="progfii2015" localSheetId="3">'[3]BASE DE DATOS'!$C$340:$C$440</definedName>
    <definedName name="progfii2015" localSheetId="0">'[3]BASE DE DATOS'!$C$340:$C$440</definedName>
    <definedName name="PROGRAMA" localSheetId="1">'[4]BASE DE DATOS'!$C$267:$C$298</definedName>
    <definedName name="PROGRAMA" localSheetId="3">'[4]BASE DE DATOS'!$C$267:$C$298</definedName>
    <definedName name="PROGRAMA" localSheetId="0">'[4]BASE DE DATOS'!$C$267:$C$298</definedName>
    <definedName name="PROGRAMAS" localSheetId="1">'[3]BASE DE DATOS'!$C$326:$C$426</definedName>
    <definedName name="PROGRAMAS" localSheetId="3">'[3]BASE DE DATOS'!$C$326:$C$426</definedName>
    <definedName name="PROGRAMAS" localSheetId="0">'[3]BASE DE DATOS'!$C$326:$C$426</definedName>
    <definedName name="PRORRATEO" localSheetId="1">#REF!</definedName>
    <definedName name="PRORRATEO" localSheetId="3">#REF!</definedName>
    <definedName name="PRORRATEO">#REF!</definedName>
    <definedName name="RU" localSheetId="1">'[1]BASE DE DATOS'!$C$330:$C$340</definedName>
    <definedName name="RU" localSheetId="3">'[1]BASE DE DATOS'!$C$330:$C$340</definedName>
    <definedName name="RU" localSheetId="0">'[1]BASE DE DATOS'!$C$330:$C$340</definedName>
    <definedName name="RUBROS" localSheetId="1">'[3]BASE DE DATOS'!$C$312:$C$322</definedName>
    <definedName name="RUBROS" localSheetId="3">'[3]BASE DE DATOS'!$C$312:$C$322</definedName>
    <definedName name="RUBROS" localSheetId="0">'[3]BASE DE DATOS'!$C$312:$C$322</definedName>
    <definedName name="SUBSIDIO" localSheetId="1">#REF!</definedName>
    <definedName name="SUBSIDIO" localSheetId="3">#REF!</definedName>
    <definedName name="SUBSIDIO">#REF!</definedName>
    <definedName name="_xlnm.Print_Titles" localSheetId="2">ANALITICO!$1:$7</definedName>
    <definedName name="_xlnm.Print_Titles" localSheetId="4">'ANALITICO (2)'!$1:$7</definedName>
    <definedName name="_xlnm.Print_Titles" localSheetId="1">'EGRESOS (2)'!$4:$7</definedName>
    <definedName name="_xlnm.Print_Titles" localSheetId="3">'EGRESOS POR COMPONENTE DECIMALE'!$4:$7</definedName>
    <definedName name="_xlnm.Print_Titles" localSheetId="0">INGRESOS!$10:$10</definedName>
    <definedName name="Unidades" localSheetId="2">#REF!</definedName>
    <definedName name="Unidades" localSheetId="4">#REF!</definedName>
    <definedName name="Unidades" localSheetId="1">#REF!</definedName>
    <definedName name="Unidades" localSheetId="3">#REF!</definedName>
    <definedName name="Unidades">#REF!</definedName>
    <definedName name="XX" localSheetId="1">'[3]BASE DE DATOS'!$A$311:$A$853</definedName>
    <definedName name="XX" localSheetId="3">'[3]BASE DE DATOS'!$A$311:$A$853</definedName>
    <definedName name="XX" localSheetId="0">'[3]BASE DE DATOS'!$A$311:$A$853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66" i="3" l="1"/>
  <c r="J44" i="3"/>
  <c r="J55" i="3"/>
  <c r="J33" i="3" l="1"/>
  <c r="M9" i="3" l="1"/>
  <c r="M84" i="3"/>
  <c r="V25" i="20" l="1"/>
  <c r="W25" i="20"/>
  <c r="X25" i="20"/>
  <c r="Y25" i="20"/>
  <c r="Z25" i="20"/>
  <c r="AA25" i="20"/>
  <c r="V27" i="20"/>
  <c r="W27" i="20"/>
  <c r="X27" i="20"/>
  <c r="Y27" i="20"/>
  <c r="Z27" i="20"/>
  <c r="AA27" i="20"/>
  <c r="V30" i="20"/>
  <c r="V29" i="20" s="1"/>
  <c r="V28" i="20" s="1"/>
  <c r="W30" i="20"/>
  <c r="W29" i="20" s="1"/>
  <c r="W28" i="20" s="1"/>
  <c r="X30" i="20"/>
  <c r="X29" i="20" s="1"/>
  <c r="X28" i="20" s="1"/>
  <c r="Y30" i="20"/>
  <c r="Y29" i="20" s="1"/>
  <c r="Y28" i="20" s="1"/>
  <c r="Z30" i="20"/>
  <c r="Z29" i="20" s="1"/>
  <c r="Z28" i="20" s="1"/>
  <c r="AA30" i="20"/>
  <c r="AA29" i="20" s="1"/>
  <c r="AA28" i="20" s="1"/>
  <c r="V33" i="20"/>
  <c r="W33" i="20"/>
  <c r="X33" i="20"/>
  <c r="Y33" i="20"/>
  <c r="Z33" i="20"/>
  <c r="AA33" i="20"/>
  <c r="Z35" i="20"/>
  <c r="Z34" i="20" s="1"/>
  <c r="AA35" i="20"/>
  <c r="AA34" i="20" s="1"/>
  <c r="V37" i="20"/>
  <c r="V35" i="20" s="1"/>
  <c r="V34" i="20" s="1"/>
  <c r="W37" i="20"/>
  <c r="W35" i="20" s="1"/>
  <c r="W34" i="20" s="1"/>
  <c r="X37" i="20"/>
  <c r="X35" i="20" s="1"/>
  <c r="X34" i="20" s="1"/>
  <c r="Y37" i="20"/>
  <c r="Y35" i="20" s="1"/>
  <c r="Y34" i="20" s="1"/>
  <c r="Z37" i="20"/>
  <c r="AA37" i="20"/>
  <c r="V42" i="20"/>
  <c r="V39" i="20" s="1"/>
  <c r="V38" i="20" s="1"/>
  <c r="W42" i="20"/>
  <c r="W39" i="20" s="1"/>
  <c r="W38" i="20" s="1"/>
  <c r="X42" i="20"/>
  <c r="X39" i="20" s="1"/>
  <c r="X38" i="20" s="1"/>
  <c r="Y42" i="20"/>
  <c r="Y39" i="20" s="1"/>
  <c r="Y38" i="20" s="1"/>
  <c r="Z42" i="20"/>
  <c r="Z39" i="20" s="1"/>
  <c r="Z38" i="20" s="1"/>
  <c r="AA42" i="20"/>
  <c r="AA39" i="20" s="1"/>
  <c r="AA38" i="20" s="1"/>
  <c r="V46" i="20"/>
  <c r="V44" i="20" s="1"/>
  <c r="V43" i="20" s="1"/>
  <c r="W46" i="20"/>
  <c r="W44" i="20" s="1"/>
  <c r="W43" i="20" s="1"/>
  <c r="X46" i="20"/>
  <c r="X44" i="20" s="1"/>
  <c r="X43" i="20" s="1"/>
  <c r="Y46" i="20"/>
  <c r="Y44" i="20" s="1"/>
  <c r="Y43" i="20" s="1"/>
  <c r="Z46" i="20"/>
  <c r="Z44" i="20" s="1"/>
  <c r="Z43" i="20" s="1"/>
  <c r="AA46" i="20"/>
  <c r="AA44" i="20" s="1"/>
  <c r="AA43" i="20" s="1"/>
  <c r="V48" i="20"/>
  <c r="V47" i="20" s="1"/>
  <c r="W48" i="20"/>
  <c r="W47" i="20" s="1"/>
  <c r="X48" i="20"/>
  <c r="X47" i="20" s="1"/>
  <c r="Y48" i="20"/>
  <c r="Y47" i="20" s="1"/>
  <c r="Z48" i="20"/>
  <c r="Z47" i="20" s="1"/>
  <c r="AA48" i="20"/>
  <c r="AA47" i="20" s="1"/>
  <c r="V51" i="20"/>
  <c r="W51" i="20"/>
  <c r="X51" i="20"/>
  <c r="Y51" i="20"/>
  <c r="Z51" i="20"/>
  <c r="AA51" i="20"/>
  <c r="V55" i="20"/>
  <c r="V53" i="20" s="1"/>
  <c r="V52" i="20" s="1"/>
  <c r="W55" i="20"/>
  <c r="W53" i="20" s="1"/>
  <c r="W52" i="20" s="1"/>
  <c r="X55" i="20"/>
  <c r="X53" i="20" s="1"/>
  <c r="X52" i="20" s="1"/>
  <c r="Y55" i="20"/>
  <c r="Y53" i="20" s="1"/>
  <c r="Y52" i="20" s="1"/>
  <c r="Z55" i="20"/>
  <c r="Z53" i="20" s="1"/>
  <c r="Z52" i="20" s="1"/>
  <c r="AA55" i="20"/>
  <c r="AA53" i="20" s="1"/>
  <c r="AA52" i="20" s="1"/>
  <c r="V57" i="20"/>
  <c r="V56" i="20" s="1"/>
  <c r="W57" i="20"/>
  <c r="W56" i="20" s="1"/>
  <c r="X57" i="20"/>
  <c r="X56" i="20" s="1"/>
  <c r="Y57" i="20"/>
  <c r="Y56" i="20" s="1"/>
  <c r="Z57" i="20"/>
  <c r="Z56" i="20" s="1"/>
  <c r="AA57" i="20"/>
  <c r="AA56" i="20" s="1"/>
  <c r="V60" i="20"/>
  <c r="W60" i="20"/>
  <c r="X60" i="20"/>
  <c r="Y60" i="20"/>
  <c r="Z60" i="20"/>
  <c r="AA60" i="20"/>
  <c r="V62" i="20"/>
  <c r="V61" i="20" s="1"/>
  <c r="W62" i="20"/>
  <c r="W61" i="20" s="1"/>
  <c r="X62" i="20"/>
  <c r="X61" i="20" s="1"/>
  <c r="Y62" i="20"/>
  <c r="Y61" i="20" s="1"/>
  <c r="V64" i="20"/>
  <c r="W64" i="20"/>
  <c r="X64" i="20"/>
  <c r="Y64" i="20"/>
  <c r="Z64" i="20"/>
  <c r="Z62" i="20" s="1"/>
  <c r="Z61" i="20" s="1"/>
  <c r="AA64" i="20"/>
  <c r="AA62" i="20" s="1"/>
  <c r="AA61" i="20" s="1"/>
  <c r="V66" i="20"/>
  <c r="V65" i="20" s="1"/>
  <c r="W66" i="20"/>
  <c r="W65" i="20" s="1"/>
  <c r="X66" i="20"/>
  <c r="X65" i="20" s="1"/>
  <c r="Y66" i="20"/>
  <c r="Y65" i="20" s="1"/>
  <c r="Z66" i="20"/>
  <c r="Z65" i="20" s="1"/>
  <c r="AA66" i="20"/>
  <c r="AA65" i="20" s="1"/>
  <c r="V69" i="20"/>
  <c r="W69" i="20"/>
  <c r="X69" i="20"/>
  <c r="Y69" i="20"/>
  <c r="Z69" i="20"/>
  <c r="AA69" i="20"/>
  <c r="V71" i="20"/>
  <c r="V70" i="20" s="1"/>
  <c r="W71" i="20"/>
  <c r="W70" i="20" s="1"/>
  <c r="X71" i="20"/>
  <c r="X70" i="20" s="1"/>
  <c r="Y71" i="20"/>
  <c r="Y70" i="20" s="1"/>
  <c r="Z71" i="20"/>
  <c r="Z70" i="20" s="1"/>
  <c r="AA71" i="20"/>
  <c r="AA70" i="20" s="1"/>
  <c r="V74" i="20"/>
  <c r="W74" i="20"/>
  <c r="X74" i="20"/>
  <c r="Y74" i="20"/>
  <c r="Z74" i="20"/>
  <c r="AA74" i="20"/>
  <c r="V86" i="20"/>
  <c r="W86" i="20"/>
  <c r="X86" i="20"/>
  <c r="Y86" i="20"/>
  <c r="Z86" i="20"/>
  <c r="AA86" i="20"/>
  <c r="V117" i="20"/>
  <c r="W117" i="20"/>
  <c r="X117" i="20"/>
  <c r="Y117" i="20"/>
  <c r="Z117" i="20"/>
  <c r="AA117" i="20"/>
  <c r="V121" i="20"/>
  <c r="W121" i="20"/>
  <c r="X121" i="20"/>
  <c r="Y121" i="20"/>
  <c r="Z121" i="20"/>
  <c r="AA121" i="20"/>
  <c r="V132" i="20"/>
  <c r="V122" i="20" s="1"/>
  <c r="W132" i="20"/>
  <c r="W122" i="20" s="1"/>
  <c r="X132" i="20"/>
  <c r="X122" i="20" s="1"/>
  <c r="Y132" i="20"/>
  <c r="Y122" i="20" s="1"/>
  <c r="Z132" i="20"/>
  <c r="Z122" i="20" s="1"/>
  <c r="AA132" i="20"/>
  <c r="AA122" i="20" s="1"/>
  <c r="V163" i="20"/>
  <c r="W163" i="20"/>
  <c r="X163" i="20"/>
  <c r="Y163" i="20"/>
  <c r="Z163" i="20"/>
  <c r="AA163" i="20"/>
  <c r="V174" i="20"/>
  <c r="W174" i="20"/>
  <c r="X174" i="20"/>
  <c r="Y174" i="20"/>
  <c r="Z174" i="20"/>
  <c r="AA174" i="20"/>
  <c r="V205" i="20"/>
  <c r="W205" i="20"/>
  <c r="X205" i="20"/>
  <c r="Y205" i="20"/>
  <c r="Z205" i="20"/>
  <c r="AA205" i="20"/>
  <c r="V216" i="20"/>
  <c r="W216" i="20"/>
  <c r="X216" i="20"/>
  <c r="Y216" i="20"/>
  <c r="Z216" i="20"/>
  <c r="Z206" i="20" s="1"/>
  <c r="AA216" i="20"/>
  <c r="AA206" i="20" s="1"/>
  <c r="V247" i="20"/>
  <c r="W247" i="20"/>
  <c r="X247" i="20"/>
  <c r="Y247" i="20"/>
  <c r="Z247" i="20"/>
  <c r="AA247" i="20"/>
  <c r="O25" i="20"/>
  <c r="P25" i="20"/>
  <c r="Q25" i="20"/>
  <c r="R25" i="20"/>
  <c r="S25" i="20"/>
  <c r="T25" i="20"/>
  <c r="U25" i="20"/>
  <c r="O27" i="20"/>
  <c r="P27" i="20"/>
  <c r="Q27" i="20"/>
  <c r="R27" i="20"/>
  <c r="S27" i="20"/>
  <c r="T27" i="20"/>
  <c r="U27" i="20"/>
  <c r="O30" i="20"/>
  <c r="O29" i="20" s="1"/>
  <c r="O28" i="20" s="1"/>
  <c r="P30" i="20"/>
  <c r="P29" i="20" s="1"/>
  <c r="P28" i="20" s="1"/>
  <c r="Q30" i="20"/>
  <c r="Q29" i="20" s="1"/>
  <c r="Q28" i="20" s="1"/>
  <c r="R30" i="20"/>
  <c r="R29" i="20" s="1"/>
  <c r="R28" i="20" s="1"/>
  <c r="S30" i="20"/>
  <c r="S29" i="20" s="1"/>
  <c r="S28" i="20" s="1"/>
  <c r="T30" i="20"/>
  <c r="T29" i="20" s="1"/>
  <c r="T28" i="20" s="1"/>
  <c r="U30" i="20"/>
  <c r="U29" i="20" s="1"/>
  <c r="U28" i="20" s="1"/>
  <c r="O33" i="20"/>
  <c r="P33" i="20"/>
  <c r="Q33" i="20"/>
  <c r="R33" i="20"/>
  <c r="S33" i="20"/>
  <c r="T33" i="20"/>
  <c r="U33" i="20"/>
  <c r="O37" i="20"/>
  <c r="O35" i="20" s="1"/>
  <c r="O34" i="20" s="1"/>
  <c r="P37" i="20"/>
  <c r="P35" i="20" s="1"/>
  <c r="P34" i="20" s="1"/>
  <c r="Q37" i="20"/>
  <c r="Q35" i="20" s="1"/>
  <c r="Q34" i="20" s="1"/>
  <c r="R37" i="20"/>
  <c r="R35" i="20" s="1"/>
  <c r="R34" i="20" s="1"/>
  <c r="S37" i="20"/>
  <c r="S35" i="20" s="1"/>
  <c r="S34" i="20" s="1"/>
  <c r="T37" i="20"/>
  <c r="T35" i="20" s="1"/>
  <c r="T34" i="20" s="1"/>
  <c r="U37" i="20"/>
  <c r="U35" i="20" s="1"/>
  <c r="U34" i="20" s="1"/>
  <c r="O42" i="20"/>
  <c r="O39" i="20" s="1"/>
  <c r="O38" i="20" s="1"/>
  <c r="P42" i="20"/>
  <c r="P39" i="20" s="1"/>
  <c r="P38" i="20" s="1"/>
  <c r="Q42" i="20"/>
  <c r="Q39" i="20" s="1"/>
  <c r="Q38" i="20" s="1"/>
  <c r="R42" i="20"/>
  <c r="R39" i="20" s="1"/>
  <c r="R38" i="20" s="1"/>
  <c r="S42" i="20"/>
  <c r="S39" i="20" s="1"/>
  <c r="S38" i="20" s="1"/>
  <c r="T42" i="20"/>
  <c r="T39" i="20" s="1"/>
  <c r="T38" i="20" s="1"/>
  <c r="U42" i="20"/>
  <c r="U39" i="20" s="1"/>
  <c r="U38" i="20" s="1"/>
  <c r="P44" i="20"/>
  <c r="P43" i="20" s="1"/>
  <c r="Q44" i="20"/>
  <c r="Q43" i="20" s="1"/>
  <c r="R44" i="20"/>
  <c r="R43" i="20" s="1"/>
  <c r="S44" i="20"/>
  <c r="S43" i="20" s="1"/>
  <c r="T44" i="20"/>
  <c r="T43" i="20" s="1"/>
  <c r="U44" i="20"/>
  <c r="U43" i="20" s="1"/>
  <c r="O46" i="20"/>
  <c r="O44" i="20" s="1"/>
  <c r="O43" i="20" s="1"/>
  <c r="P46" i="20"/>
  <c r="Q46" i="20"/>
  <c r="R46" i="20"/>
  <c r="S46" i="20"/>
  <c r="T46" i="20"/>
  <c r="U46" i="20"/>
  <c r="O48" i="20"/>
  <c r="O47" i="20" s="1"/>
  <c r="P48" i="20"/>
  <c r="P47" i="20" s="1"/>
  <c r="Q48" i="20"/>
  <c r="Q47" i="20" s="1"/>
  <c r="R48" i="20"/>
  <c r="R47" i="20" s="1"/>
  <c r="S48" i="20"/>
  <c r="S47" i="20" s="1"/>
  <c r="T48" i="20"/>
  <c r="T47" i="20" s="1"/>
  <c r="U48" i="20"/>
  <c r="U47" i="20" s="1"/>
  <c r="O51" i="20"/>
  <c r="P51" i="20"/>
  <c r="Q51" i="20"/>
  <c r="R51" i="20"/>
  <c r="S51" i="20"/>
  <c r="T51" i="20"/>
  <c r="U51" i="20"/>
  <c r="O55" i="20"/>
  <c r="O53" i="20" s="1"/>
  <c r="O52" i="20" s="1"/>
  <c r="P55" i="20"/>
  <c r="P53" i="20" s="1"/>
  <c r="P52" i="20" s="1"/>
  <c r="Q55" i="20"/>
  <c r="Q53" i="20" s="1"/>
  <c r="Q52" i="20" s="1"/>
  <c r="R55" i="20"/>
  <c r="R53" i="20" s="1"/>
  <c r="R52" i="20" s="1"/>
  <c r="S55" i="20"/>
  <c r="S53" i="20" s="1"/>
  <c r="S52" i="20" s="1"/>
  <c r="T55" i="20"/>
  <c r="T53" i="20" s="1"/>
  <c r="T52" i="20" s="1"/>
  <c r="U55" i="20"/>
  <c r="U53" i="20" s="1"/>
  <c r="U52" i="20" s="1"/>
  <c r="P56" i="20"/>
  <c r="O57" i="20"/>
  <c r="O56" i="20" s="1"/>
  <c r="P57" i="20"/>
  <c r="Q57" i="20"/>
  <c r="Q56" i="20" s="1"/>
  <c r="R57" i="20"/>
  <c r="R56" i="20" s="1"/>
  <c r="S57" i="20"/>
  <c r="S56" i="20" s="1"/>
  <c r="T57" i="20"/>
  <c r="T56" i="20" s="1"/>
  <c r="U57" i="20"/>
  <c r="U56" i="20" s="1"/>
  <c r="O60" i="20"/>
  <c r="P60" i="20"/>
  <c r="Q60" i="20"/>
  <c r="R60" i="20"/>
  <c r="S60" i="20"/>
  <c r="T60" i="20"/>
  <c r="U60" i="20"/>
  <c r="R62" i="20"/>
  <c r="R61" i="20" s="1"/>
  <c r="S62" i="20"/>
  <c r="S61" i="20" s="1"/>
  <c r="T62" i="20"/>
  <c r="T61" i="20" s="1"/>
  <c r="U62" i="20"/>
  <c r="U61" i="20" s="1"/>
  <c r="O64" i="20"/>
  <c r="O62" i="20" s="1"/>
  <c r="O61" i="20" s="1"/>
  <c r="P64" i="20"/>
  <c r="P62" i="20" s="1"/>
  <c r="P61" i="20" s="1"/>
  <c r="Q64" i="20"/>
  <c r="Q62" i="20" s="1"/>
  <c r="Q61" i="20" s="1"/>
  <c r="R64" i="20"/>
  <c r="S64" i="20"/>
  <c r="T64" i="20"/>
  <c r="U64" i="20"/>
  <c r="O66" i="20"/>
  <c r="O65" i="20" s="1"/>
  <c r="P66" i="20"/>
  <c r="P65" i="20" s="1"/>
  <c r="Q66" i="20"/>
  <c r="Q65" i="20" s="1"/>
  <c r="R66" i="20"/>
  <c r="R65" i="20" s="1"/>
  <c r="S66" i="20"/>
  <c r="S65" i="20" s="1"/>
  <c r="T66" i="20"/>
  <c r="T65" i="20" s="1"/>
  <c r="U66" i="20"/>
  <c r="U65" i="20" s="1"/>
  <c r="O69" i="20"/>
  <c r="P69" i="20"/>
  <c r="Q69" i="20"/>
  <c r="R69" i="20"/>
  <c r="S69" i="20"/>
  <c r="T69" i="20"/>
  <c r="U69" i="20"/>
  <c r="O71" i="20"/>
  <c r="O70" i="20" s="1"/>
  <c r="P71" i="20"/>
  <c r="P70" i="20" s="1"/>
  <c r="Q71" i="20"/>
  <c r="Q70" i="20" s="1"/>
  <c r="R71" i="20"/>
  <c r="R70" i="20" s="1"/>
  <c r="S71" i="20"/>
  <c r="S70" i="20" s="1"/>
  <c r="T71" i="20"/>
  <c r="T70" i="20" s="1"/>
  <c r="U71" i="20"/>
  <c r="U70" i="20" s="1"/>
  <c r="O74" i="20"/>
  <c r="P74" i="20"/>
  <c r="Q74" i="20"/>
  <c r="R74" i="20"/>
  <c r="S74" i="20"/>
  <c r="T74" i="20"/>
  <c r="U74" i="20"/>
  <c r="O86" i="20"/>
  <c r="O76" i="20" s="1"/>
  <c r="P86" i="20"/>
  <c r="Q86" i="20"/>
  <c r="R86" i="20"/>
  <c r="S86" i="20"/>
  <c r="T86" i="20"/>
  <c r="U86" i="20"/>
  <c r="O117" i="20"/>
  <c r="P117" i="20"/>
  <c r="Q117" i="20"/>
  <c r="R117" i="20"/>
  <c r="S117" i="20"/>
  <c r="T117" i="20"/>
  <c r="U117" i="20"/>
  <c r="O121" i="20"/>
  <c r="P121" i="20"/>
  <c r="P76" i="20" s="1"/>
  <c r="Q121" i="20"/>
  <c r="Q76" i="20" s="1"/>
  <c r="R121" i="20"/>
  <c r="S121" i="20"/>
  <c r="T121" i="20"/>
  <c r="U121" i="20"/>
  <c r="O132" i="20"/>
  <c r="O122" i="20" s="1"/>
  <c r="P132" i="20"/>
  <c r="P122" i="20" s="1"/>
  <c r="Q132" i="20"/>
  <c r="Q122" i="20" s="1"/>
  <c r="R132" i="20"/>
  <c r="S132" i="20"/>
  <c r="T132" i="20"/>
  <c r="U132" i="20"/>
  <c r="O163" i="20"/>
  <c r="P163" i="20"/>
  <c r="Q163" i="20"/>
  <c r="R163" i="20"/>
  <c r="S163" i="20"/>
  <c r="T163" i="20"/>
  <c r="U163" i="20"/>
  <c r="S164" i="20"/>
  <c r="T164" i="20"/>
  <c r="U164" i="20"/>
  <c r="O174" i="20"/>
  <c r="O164" i="20" s="1"/>
  <c r="P174" i="20"/>
  <c r="P164" i="20" s="1"/>
  <c r="Q174" i="20"/>
  <c r="Q164" i="20" s="1"/>
  <c r="R174" i="20"/>
  <c r="R164" i="20" s="1"/>
  <c r="S174" i="20"/>
  <c r="T174" i="20"/>
  <c r="U174" i="20"/>
  <c r="O205" i="20"/>
  <c r="P205" i="20"/>
  <c r="Q205" i="20"/>
  <c r="R205" i="20"/>
  <c r="S205" i="20"/>
  <c r="T205" i="20"/>
  <c r="U205" i="20"/>
  <c r="O216" i="20"/>
  <c r="P216" i="20"/>
  <c r="Q216" i="20"/>
  <c r="R216" i="20"/>
  <c r="S216" i="20"/>
  <c r="T216" i="20"/>
  <c r="U216" i="20"/>
  <c r="O247" i="20"/>
  <c r="P247" i="20"/>
  <c r="Q247" i="20"/>
  <c r="R247" i="20"/>
  <c r="S247" i="20"/>
  <c r="T247" i="20"/>
  <c r="U247" i="20"/>
  <c r="N25" i="20"/>
  <c r="N27" i="20"/>
  <c r="N30" i="20"/>
  <c r="N29" i="20" s="1"/>
  <c r="N28" i="20" s="1"/>
  <c r="N33" i="20"/>
  <c r="N37" i="20"/>
  <c r="N35" i="20" s="1"/>
  <c r="N34" i="20" s="1"/>
  <c r="N42" i="20"/>
  <c r="N39" i="20" s="1"/>
  <c r="N38" i="20" s="1"/>
  <c r="N46" i="20"/>
  <c r="N44" i="20" s="1"/>
  <c r="N43" i="20" s="1"/>
  <c r="N48" i="20"/>
  <c r="N47" i="20" s="1"/>
  <c r="N51" i="20"/>
  <c r="N55" i="20"/>
  <c r="N53" i="20" s="1"/>
  <c r="N52" i="20" s="1"/>
  <c r="N57" i="20"/>
  <c r="N56" i="20" s="1"/>
  <c r="N60" i="20"/>
  <c r="N64" i="20"/>
  <c r="N62" i="20" s="1"/>
  <c r="N61" i="20" s="1"/>
  <c r="N66" i="20"/>
  <c r="N65" i="20" s="1"/>
  <c r="N69" i="20"/>
  <c r="N71" i="20"/>
  <c r="N70" i="20" s="1"/>
  <c r="N74" i="20"/>
  <c r="N86" i="20"/>
  <c r="N117" i="20"/>
  <c r="N121" i="20"/>
  <c r="N132" i="20"/>
  <c r="N163" i="20"/>
  <c r="N174" i="20"/>
  <c r="N205" i="20"/>
  <c r="N216" i="20"/>
  <c r="N247" i="20"/>
  <c r="M247" i="20"/>
  <c r="M216" i="20"/>
  <c r="M206" i="20"/>
  <c r="M205" i="20"/>
  <c r="M174" i="20"/>
  <c r="M164" i="20"/>
  <c r="M163" i="20"/>
  <c r="M132" i="20"/>
  <c r="M122" i="20" s="1"/>
  <c r="M75" i="20" s="1"/>
  <c r="M121" i="20"/>
  <c r="M117" i="20"/>
  <c r="M86" i="20"/>
  <c r="M76" i="20"/>
  <c r="M74" i="20"/>
  <c r="M71" i="20"/>
  <c r="M70" i="20"/>
  <c r="M69" i="20"/>
  <c r="M66" i="20"/>
  <c r="M65" i="20"/>
  <c r="M64" i="20"/>
  <c r="M62" i="20"/>
  <c r="M61" i="20" s="1"/>
  <c r="M60" i="20"/>
  <c r="M57" i="20"/>
  <c r="M56" i="20"/>
  <c r="M55" i="20"/>
  <c r="M53" i="20"/>
  <c r="M52" i="20" s="1"/>
  <c r="M51" i="20"/>
  <c r="M48" i="20"/>
  <c r="M47" i="20"/>
  <c r="M46" i="20"/>
  <c r="M44" i="20"/>
  <c r="M43" i="20"/>
  <c r="M42" i="20"/>
  <c r="M39" i="20" s="1"/>
  <c r="M38" i="20" s="1"/>
  <c r="M37" i="20"/>
  <c r="M35" i="20"/>
  <c r="M34" i="20"/>
  <c r="M33" i="20"/>
  <c r="M30" i="20"/>
  <c r="M29" i="20"/>
  <c r="M28" i="20"/>
  <c r="M27" i="20"/>
  <c r="M25" i="20"/>
  <c r="M12" i="20"/>
  <c r="N12" i="20" l="1"/>
  <c r="Y206" i="20"/>
  <c r="V206" i="20"/>
  <c r="N122" i="20"/>
  <c r="R76" i="20"/>
  <c r="AA164" i="20"/>
  <c r="T122" i="20"/>
  <c r="Y164" i="20"/>
  <c r="U12" i="20"/>
  <c r="U9" i="20" s="1"/>
  <c r="T12" i="20"/>
  <c r="S12" i="20"/>
  <c r="X76" i="20"/>
  <c r="W76" i="20"/>
  <c r="Y12" i="20"/>
  <c r="N206" i="20"/>
  <c r="N164" i="20"/>
  <c r="T206" i="20"/>
  <c r="T76" i="20"/>
  <c r="T75" i="20" s="1"/>
  <c r="T9" i="20" s="1"/>
  <c r="P206" i="20"/>
  <c r="Z164" i="20"/>
  <c r="Z76" i="20"/>
  <c r="Z75" i="20" s="1"/>
  <c r="R122" i="20"/>
  <c r="R75" i="20" s="1"/>
  <c r="R9" i="20" s="1"/>
  <c r="V164" i="20"/>
  <c r="P12" i="20"/>
  <c r="P9" i="20" s="1"/>
  <c r="O12" i="20"/>
  <c r="O9" i="20" s="1"/>
  <c r="X12" i="20"/>
  <c r="P75" i="20"/>
  <c r="M9" i="20"/>
  <c r="U76" i="20"/>
  <c r="N76" i="20"/>
  <c r="Q206" i="20"/>
  <c r="O206" i="20"/>
  <c r="U122" i="20"/>
  <c r="U75" i="20" s="1"/>
  <c r="X164" i="20"/>
  <c r="W164" i="20"/>
  <c r="R12" i="20"/>
  <c r="AA12" i="20"/>
  <c r="AA9" i="20" s="1"/>
  <c r="Q12" i="20"/>
  <c r="W12" i="20"/>
  <c r="Q75" i="20"/>
  <c r="X206" i="20"/>
  <c r="W206" i="20"/>
  <c r="U206" i="20"/>
  <c r="S206" i="20"/>
  <c r="R206" i="20"/>
  <c r="S76" i="20"/>
  <c r="S75" i="20" s="1"/>
  <c r="S9" i="20" s="1"/>
  <c r="AA76" i="20"/>
  <c r="S122" i="20"/>
  <c r="Y76" i="20"/>
  <c r="Y75" i="20" s="1"/>
  <c r="V76" i="20"/>
  <c r="Z12" i="20"/>
  <c r="V12" i="20"/>
  <c r="AA75" i="20"/>
  <c r="Z9" i="20"/>
  <c r="Y9" i="20"/>
  <c r="V75" i="20"/>
  <c r="V9" i="20" s="1"/>
  <c r="O75" i="20"/>
  <c r="Q9" i="20"/>
  <c r="N75" i="20"/>
  <c r="N9" i="20" s="1"/>
  <c r="M80" i="3"/>
  <c r="M75" i="3"/>
  <c r="M64" i="3"/>
  <c r="M63" i="3" s="1"/>
  <c r="M62" i="3" s="1"/>
  <c r="M53" i="3"/>
  <c r="M52" i="3" s="1"/>
  <c r="M51" i="3" s="1"/>
  <c r="M31" i="3"/>
  <c r="M61" i="3"/>
  <c r="M59" i="3" s="1"/>
  <c r="M58" i="3" s="1"/>
  <c r="M57" i="3" s="1"/>
  <c r="M27" i="3"/>
  <c r="T57" i="10"/>
  <c r="T58" i="10"/>
  <c r="C38" i="10"/>
  <c r="P38" i="10" s="1"/>
  <c r="C16" i="14"/>
  <c r="W75" i="20" l="1"/>
  <c r="W9" i="20" s="1"/>
  <c r="X75" i="20"/>
  <c r="X9" i="20" s="1"/>
  <c r="M25" i="3"/>
  <c r="M12" i="3" s="1"/>
  <c r="R38" i="10"/>
  <c r="Q38" i="10"/>
  <c r="S38" i="10"/>
  <c r="S61" i="10" l="1"/>
  <c r="R61" i="10"/>
  <c r="Q61" i="10"/>
  <c r="P61" i="10"/>
  <c r="O61" i="10"/>
  <c r="N61" i="10"/>
  <c r="M61" i="10"/>
  <c r="L61" i="10"/>
  <c r="K61" i="10"/>
  <c r="G67" i="10"/>
  <c r="G68" i="10" s="1"/>
  <c r="J61" i="10"/>
  <c r="I61" i="10"/>
  <c r="F61" i="10"/>
  <c r="E61" i="10"/>
  <c r="G4" i="10"/>
  <c r="T38" i="10" s="1"/>
  <c r="U38" i="10" s="1"/>
  <c r="T3" i="10"/>
  <c r="U3" i="10" s="1"/>
  <c r="D21" i="10"/>
  <c r="C15" i="10"/>
  <c r="T15" i="10" s="1"/>
  <c r="C16" i="10"/>
  <c r="T16" i="10" s="1"/>
  <c r="D74" i="10"/>
  <c r="D68" i="10"/>
  <c r="D66" i="10"/>
  <c r="D62" i="10"/>
  <c r="D31" i="10"/>
  <c r="J67" i="10" l="1"/>
  <c r="M67" i="10" s="1"/>
  <c r="P67" i="10" s="1"/>
  <c r="S67" i="10" s="1"/>
  <c r="T61" i="10"/>
  <c r="J21" i="10"/>
  <c r="O21" i="10"/>
  <c r="N21" i="10"/>
  <c r="M21" i="10"/>
  <c r="L21" i="10"/>
  <c r="K21" i="10"/>
  <c r="H21" i="10"/>
  <c r="I21" i="10"/>
  <c r="C64" i="10"/>
  <c r="C65" i="10"/>
  <c r="C63" i="10"/>
  <c r="C33" i="10"/>
  <c r="C34" i="10"/>
  <c r="C35" i="10"/>
  <c r="C36" i="10"/>
  <c r="C37" i="10"/>
  <c r="C39" i="10"/>
  <c r="C40" i="10"/>
  <c r="C41" i="10"/>
  <c r="C42" i="10"/>
  <c r="C44" i="10"/>
  <c r="C46" i="10"/>
  <c r="C47" i="10"/>
  <c r="C48" i="10"/>
  <c r="C49" i="10"/>
  <c r="C50" i="10"/>
  <c r="C51" i="10"/>
  <c r="C52" i="10"/>
  <c r="C53" i="10"/>
  <c r="C54" i="10"/>
  <c r="C55" i="10"/>
  <c r="C56" i="10"/>
  <c r="C57" i="10"/>
  <c r="C58" i="10"/>
  <c r="C59" i="10"/>
  <c r="C60" i="10"/>
  <c r="C32" i="10"/>
  <c r="C23" i="10"/>
  <c r="C24" i="10"/>
  <c r="C25" i="10"/>
  <c r="C26" i="10"/>
  <c r="C27" i="10"/>
  <c r="C28" i="10"/>
  <c r="C29" i="10"/>
  <c r="C30" i="10"/>
  <c r="C22" i="10"/>
  <c r="C20" i="10"/>
  <c r="T20" i="10" s="1"/>
  <c r="C19" i="10"/>
  <c r="T19" i="10" s="1"/>
  <c r="C18" i="10"/>
  <c r="T18" i="10" s="1"/>
  <c r="C17" i="10"/>
  <c r="T17" i="10" s="1"/>
  <c r="C14" i="10"/>
  <c r="T14" i="10" s="1"/>
  <c r="C13" i="10"/>
  <c r="T13" i="10" s="1"/>
  <c r="C12" i="10"/>
  <c r="T12" i="10" s="1"/>
  <c r="C11" i="10"/>
  <c r="T11" i="10" s="1"/>
  <c r="C10" i="10"/>
  <c r="T10" i="10" s="1"/>
  <c r="C9" i="10"/>
  <c r="T9" i="10" s="1"/>
  <c r="C8" i="10"/>
  <c r="T8" i="10" s="1"/>
  <c r="U8" i="10" s="1"/>
  <c r="C65" i="14"/>
  <c r="C45" i="10"/>
  <c r="C43" i="10"/>
  <c r="G13" i="14"/>
  <c r="G12" i="14"/>
  <c r="G11" i="14"/>
  <c r="C30" i="14"/>
  <c r="C20" i="14"/>
  <c r="D35" i="14"/>
  <c r="R45" i="10" l="1"/>
  <c r="Q45" i="10"/>
  <c r="P45" i="10"/>
  <c r="S45" i="10"/>
  <c r="S43" i="10"/>
  <c r="Q43" i="10"/>
  <c r="P43" i="10"/>
  <c r="R43" i="10"/>
  <c r="S53" i="10"/>
  <c r="P53" i="10"/>
  <c r="Q53" i="10"/>
  <c r="R53" i="10"/>
  <c r="R52" i="10"/>
  <c r="S52" i="10"/>
  <c r="P52" i="10"/>
  <c r="Q52" i="10"/>
  <c r="S51" i="10"/>
  <c r="R51" i="10"/>
  <c r="Q51" i="10"/>
  <c r="P51" i="10"/>
  <c r="S50" i="10"/>
  <c r="R50" i="10"/>
  <c r="Q50" i="10"/>
  <c r="P50" i="10"/>
  <c r="P49" i="10"/>
  <c r="R49" i="10"/>
  <c r="Q49" i="10"/>
  <c r="S49" i="10"/>
  <c r="S48" i="10"/>
  <c r="R48" i="10"/>
  <c r="Q48" i="10"/>
  <c r="P48" i="10"/>
  <c r="R47" i="10"/>
  <c r="S47" i="10"/>
  <c r="Q47" i="10"/>
  <c r="P47" i="10"/>
  <c r="P56" i="10"/>
  <c r="S56" i="10"/>
  <c r="R56" i="10"/>
  <c r="Q56" i="10"/>
  <c r="Q30" i="10"/>
  <c r="R30" i="10"/>
  <c r="P30" i="10"/>
  <c r="S30" i="10"/>
  <c r="S26" i="10"/>
  <c r="R26" i="10"/>
  <c r="Q26" i="10"/>
  <c r="P26" i="10"/>
  <c r="S25" i="10"/>
  <c r="Q25" i="10"/>
  <c r="R25" i="10"/>
  <c r="P25" i="10"/>
  <c r="R24" i="10"/>
  <c r="P24" i="10"/>
  <c r="S24" i="10"/>
  <c r="Q24" i="10"/>
  <c r="P22" i="10"/>
  <c r="Q22" i="10"/>
  <c r="R22" i="10"/>
  <c r="S22" i="10"/>
  <c r="S29" i="10"/>
  <c r="P29" i="10"/>
  <c r="R29" i="10"/>
  <c r="Q29" i="10"/>
  <c r="P28" i="10"/>
  <c r="S28" i="10"/>
  <c r="Q28" i="10"/>
  <c r="R28" i="10"/>
  <c r="R23" i="10"/>
  <c r="Q23" i="10"/>
  <c r="P23" i="10"/>
  <c r="S23" i="10"/>
  <c r="P40" i="10"/>
  <c r="S40" i="10"/>
  <c r="Q40" i="10"/>
  <c r="R40" i="10"/>
  <c r="R27" i="10"/>
  <c r="S27" i="10"/>
  <c r="Q27" i="10"/>
  <c r="P27" i="10"/>
  <c r="Q37" i="10"/>
  <c r="P37" i="10"/>
  <c r="R37" i="10"/>
  <c r="S37" i="10"/>
  <c r="Q59" i="10"/>
  <c r="P59" i="10"/>
  <c r="S59" i="10"/>
  <c r="R59" i="10"/>
  <c r="Q55" i="10"/>
  <c r="P55" i="10"/>
  <c r="S55" i="10"/>
  <c r="R55" i="10"/>
  <c r="S54" i="10"/>
  <c r="R54" i="10"/>
  <c r="P54" i="10"/>
  <c r="Q54" i="10"/>
  <c r="S60" i="10"/>
  <c r="R60" i="10"/>
  <c r="Q60" i="10"/>
  <c r="P60" i="10"/>
  <c r="P46" i="10"/>
  <c r="S46" i="10"/>
  <c r="Q46" i="10"/>
  <c r="R46" i="10"/>
  <c r="S42" i="10"/>
  <c r="Q42" i="10"/>
  <c r="R42" i="10"/>
  <c r="P42" i="10"/>
  <c r="R39" i="10"/>
  <c r="Q39" i="10"/>
  <c r="S39" i="10"/>
  <c r="P39" i="10"/>
  <c r="P36" i="10"/>
  <c r="R36" i="10"/>
  <c r="Q36" i="10"/>
  <c r="S36" i="10"/>
  <c r="R35" i="10"/>
  <c r="Q35" i="10"/>
  <c r="S35" i="10"/>
  <c r="P35" i="10"/>
  <c r="S34" i="10"/>
  <c r="Q34" i="10"/>
  <c r="R34" i="10"/>
  <c r="P34" i="10"/>
  <c r="P33" i="10"/>
  <c r="R33" i="10"/>
  <c r="Q33" i="10"/>
  <c r="S33" i="10"/>
  <c r="P32" i="10"/>
  <c r="S32" i="10"/>
  <c r="R32" i="10"/>
  <c r="Q32" i="10"/>
  <c r="M45" i="3"/>
  <c r="E67" i="10"/>
  <c r="H67" i="10" s="1"/>
  <c r="J68" i="10"/>
  <c r="F67" i="10"/>
  <c r="D69" i="10"/>
  <c r="D71" i="10"/>
  <c r="R21" i="10"/>
  <c r="C61" i="14"/>
  <c r="M214" i="3" l="1"/>
  <c r="I67" i="10"/>
  <c r="L67" i="10" s="1"/>
  <c r="K67" i="10"/>
  <c r="N67" i="10" s="1"/>
  <c r="H68" i="10"/>
  <c r="T22" i="10"/>
  <c r="T27" i="10"/>
  <c r="M225" i="3"/>
  <c r="T28" i="10"/>
  <c r="T63" i="10"/>
  <c r="N74" i="10"/>
  <c r="T24" i="10"/>
  <c r="R66" i="10"/>
  <c r="T23" i="10"/>
  <c r="T64" i="10"/>
  <c r="T30" i="10"/>
  <c r="L74" i="10"/>
  <c r="M130" i="3"/>
  <c r="T25" i="10"/>
  <c r="T65" i="10"/>
  <c r="S66" i="10"/>
  <c r="T29" i="10"/>
  <c r="T26" i="10"/>
  <c r="C66" i="14"/>
  <c r="F79" i="14"/>
  <c r="T43" i="10"/>
  <c r="T50" i="10"/>
  <c r="T56" i="10"/>
  <c r="T39" i="10"/>
  <c r="T47" i="10"/>
  <c r="T44" i="10"/>
  <c r="T32" i="10"/>
  <c r="T35" i="10"/>
  <c r="T55" i="10"/>
  <c r="T45" i="10"/>
  <c r="T59" i="10"/>
  <c r="T52" i="10"/>
  <c r="T54" i="10"/>
  <c r="T42" i="10"/>
  <c r="T33" i="10"/>
  <c r="T53" i="10"/>
  <c r="T48" i="10"/>
  <c r="T46" i="10"/>
  <c r="T41" i="10"/>
  <c r="T51" i="10"/>
  <c r="T40" i="10"/>
  <c r="T60" i="10"/>
  <c r="T36" i="10"/>
  <c r="T49" i="10"/>
  <c r="T34" i="10"/>
  <c r="T37" i="10"/>
  <c r="H74" i="10"/>
  <c r="I74" i="10"/>
  <c r="O74" i="10"/>
  <c r="I66" i="10"/>
  <c r="K68" i="10"/>
  <c r="I68" i="10"/>
  <c r="J66" i="10"/>
  <c r="O66" i="10"/>
  <c r="M66" i="10"/>
  <c r="R31" i="10"/>
  <c r="L66" i="10"/>
  <c r="K74" i="10"/>
  <c r="M74" i="10"/>
  <c r="G66" i="10"/>
  <c r="G74" i="10"/>
  <c r="R62" i="10"/>
  <c r="R71" i="10" s="1"/>
  <c r="H66" i="10"/>
  <c r="M68" i="10"/>
  <c r="N66" i="10"/>
  <c r="M256" i="3" l="1"/>
  <c r="M215" i="3" s="1"/>
  <c r="M172" i="3"/>
  <c r="M126" i="3"/>
  <c r="M95" i="3"/>
  <c r="M141" i="3"/>
  <c r="M183" i="3"/>
  <c r="M173" i="3" s="1"/>
  <c r="Q67" i="10"/>
  <c r="N68" i="10"/>
  <c r="O67" i="10"/>
  <c r="L68" i="10"/>
  <c r="M34" i="3"/>
  <c r="K66" i="10"/>
  <c r="U45" i="10"/>
  <c r="E68" i="10"/>
  <c r="F68" i="10"/>
  <c r="P68" i="10"/>
  <c r="Q68" i="10"/>
  <c r="S68" i="10"/>
  <c r="C68" i="10"/>
  <c r="M85" i="3" l="1"/>
  <c r="M131" i="3"/>
  <c r="M30" i="3"/>
  <c r="M29" i="3" s="1"/>
  <c r="M28" i="3" s="1"/>
  <c r="R67" i="10"/>
  <c r="O68" i="10"/>
  <c r="R68" i="10" l="1"/>
  <c r="T67" i="10"/>
  <c r="U46" i="10"/>
  <c r="R69" i="10" l="1"/>
  <c r="T68" i="10"/>
  <c r="U68" i="10" s="1"/>
  <c r="U67" i="10"/>
  <c r="U40" i="10" l="1"/>
  <c r="C62" i="10"/>
  <c r="G21" i="10" l="1"/>
  <c r="U29" i="10"/>
  <c r="W32" i="10" l="1"/>
  <c r="E74" i="10"/>
  <c r="H31" i="10" l="1"/>
  <c r="H62" i="10"/>
  <c r="H71" i="10" s="1"/>
  <c r="G31" i="10"/>
  <c r="G62" i="10"/>
  <c r="G71" i="10" s="1"/>
  <c r="F66" i="10"/>
  <c r="P66" i="10"/>
  <c r="Q66" i="10"/>
  <c r="Q62" i="10"/>
  <c r="P62" i="10"/>
  <c r="S62" i="10"/>
  <c r="E62" i="10"/>
  <c r="F62" i="10"/>
  <c r="P31" i="10"/>
  <c r="F31" i="10"/>
  <c r="Q31" i="10"/>
  <c r="S31" i="10"/>
  <c r="U22" i="10"/>
  <c r="M42" i="3" l="1"/>
  <c r="M41" i="3" s="1"/>
  <c r="M40" i="3" s="1"/>
  <c r="M50" i="3"/>
  <c r="M48" i="3" s="1"/>
  <c r="M47" i="3" s="1"/>
  <c r="M46" i="3" s="1"/>
  <c r="M56" i="3"/>
  <c r="N62" i="10"/>
  <c r="N71" i="10" s="1"/>
  <c r="L31" i="10"/>
  <c r="N31" i="10"/>
  <c r="K31" i="10"/>
  <c r="L62" i="10"/>
  <c r="L71" i="10" s="1"/>
  <c r="H69" i="10"/>
  <c r="U60" i="10"/>
  <c r="G69" i="10"/>
  <c r="J31" i="10"/>
  <c r="M83" i="3"/>
  <c r="I31" i="10"/>
  <c r="O62" i="10" s="1"/>
  <c r="O71" i="10" s="1"/>
  <c r="J62" i="10"/>
  <c r="J71" i="10" s="1"/>
  <c r="M78" i="3"/>
  <c r="M72" i="3"/>
  <c r="M70" i="3" s="1"/>
  <c r="M67" i="3"/>
  <c r="M39" i="3"/>
  <c r="M37" i="3" s="1"/>
  <c r="M36" i="3" s="1"/>
  <c r="M35" i="3" s="1"/>
  <c r="N69" i="10" l="1"/>
  <c r="M69" i="3"/>
  <c r="M68" i="3" s="1"/>
  <c r="M79" i="3"/>
  <c r="M74" i="3"/>
  <c r="M73" i="3" s="1"/>
  <c r="I62" i="10"/>
  <c r="I71" i="10" s="1"/>
  <c r="K62" i="10"/>
  <c r="K71" i="10" s="1"/>
  <c r="M62" i="10"/>
  <c r="M71" i="10" s="1"/>
  <c r="M31" i="10"/>
  <c r="O31" i="10"/>
  <c r="O69" i="10" s="1"/>
  <c r="L69" i="10"/>
  <c r="J69" i="10"/>
  <c r="C21" i="10"/>
  <c r="C31" i="10"/>
  <c r="C66" i="10"/>
  <c r="C76" i="10" s="1"/>
  <c r="M69" i="10" l="1"/>
  <c r="I69" i="10"/>
  <c r="K69" i="10"/>
  <c r="C69" i="10"/>
  <c r="D8" i="2" l="1"/>
  <c r="C70" i="10" l="1"/>
  <c r="C71" i="10" s="1"/>
  <c r="G44" i="14"/>
  <c r="C72" i="10"/>
  <c r="C73" i="10" s="1"/>
  <c r="C67" i="14"/>
  <c r="U9" i="10" l="1"/>
  <c r="U10" i="10"/>
  <c r="U11" i="10"/>
  <c r="U12" i="10"/>
  <c r="U13" i="10"/>
  <c r="U14" i="10"/>
  <c r="U15" i="10"/>
  <c r="U16" i="10"/>
  <c r="U17" i="10"/>
  <c r="U18" i="10"/>
  <c r="U19" i="10"/>
  <c r="U64" i="10" l="1"/>
  <c r="U47" i="10"/>
  <c r="U48" i="10"/>
  <c r="S21" i="10"/>
  <c r="S69" i="10" s="1"/>
  <c r="Q21" i="10"/>
  <c r="Q69" i="10" s="1"/>
  <c r="P21" i="10"/>
  <c r="P69" i="10" s="1"/>
  <c r="F21" i="10"/>
  <c r="F69" i="10" s="1"/>
  <c r="E21" i="10"/>
  <c r="E66" i="10" l="1"/>
  <c r="U23" i="10"/>
  <c r="U24" i="10"/>
  <c r="U25" i="10"/>
  <c r="U26" i="10"/>
  <c r="U27" i="10"/>
  <c r="U28" i="10"/>
  <c r="U30" i="10"/>
  <c r="U33" i="10"/>
  <c r="U34" i="10"/>
  <c r="U35" i="10"/>
  <c r="U36" i="10"/>
  <c r="U37" i="10"/>
  <c r="U39" i="10"/>
  <c r="U41" i="10"/>
  <c r="U42" i="10"/>
  <c r="U43" i="10"/>
  <c r="U44" i="10"/>
  <c r="U49" i="10"/>
  <c r="U50" i="10"/>
  <c r="U51" i="10"/>
  <c r="U53" i="10"/>
  <c r="U54" i="10"/>
  <c r="U55" i="10"/>
  <c r="U56" i="10"/>
  <c r="U57" i="10"/>
  <c r="U58" i="10"/>
  <c r="U59" i="10"/>
  <c r="U20" i="10"/>
  <c r="U65" i="10"/>
  <c r="U63" i="10"/>
  <c r="U32" i="10" l="1"/>
  <c r="U21" i="10"/>
  <c r="T21" i="10"/>
  <c r="T66" i="10" l="1"/>
  <c r="E31" i="10" l="1"/>
  <c r="E69" i="10" s="1"/>
  <c r="T31" i="10"/>
  <c r="U31" i="10"/>
  <c r="Q71" i="10" l="1"/>
  <c r="S71" i="10"/>
  <c r="P71" i="10"/>
  <c r="E71" i="10"/>
  <c r="T62" i="10"/>
  <c r="T69" i="10" s="1"/>
  <c r="F71" i="10"/>
  <c r="U52" i="10" l="1"/>
  <c r="U62" i="10" s="1"/>
  <c r="U69" i="10" s="1"/>
  <c r="T71" i="10" l="1"/>
  <c r="N9" i="3" l="1"/>
  <c r="O9" i="3" s="1"/>
</calcChain>
</file>

<file path=xl/sharedStrings.xml><?xml version="1.0" encoding="utf-8"?>
<sst xmlns="http://schemas.openxmlformats.org/spreadsheetml/2006/main" count="1475" uniqueCount="201">
  <si>
    <t>PARTIDA</t>
  </si>
  <si>
    <t>CONCEPTO</t>
  </si>
  <si>
    <t>SUELDOS BASE</t>
  </si>
  <si>
    <t>PRIMA VACACIONAL</t>
  </si>
  <si>
    <t>GRATIFICACIONES DE FIN DE AÑO</t>
  </si>
  <si>
    <t>APORTACIONES IMSS</t>
  </si>
  <si>
    <t>APORTACIONES AL SISTEMA DE VIVIENDA</t>
  </si>
  <si>
    <t>APORTACIONES AL SISTEMA PARA EL RETIRO</t>
  </si>
  <si>
    <t>INDEMNIZACIONES</t>
  </si>
  <si>
    <t>PREMIO DE PUNTUALIDAD</t>
  </si>
  <si>
    <t>PREMIO DE ASISTENCIA</t>
  </si>
  <si>
    <t>DESPENSA</t>
  </si>
  <si>
    <t>APOYO A LA CULTURA</t>
  </si>
  <si>
    <t>OTRAS PRESTACIONES</t>
  </si>
  <si>
    <t>MATERIALES Y ÚTILES DE OFICINA</t>
  </si>
  <si>
    <t>MATERIALES Y UTILES DE IMPRESIÓN Y REPRODUCCIÓN</t>
  </si>
  <si>
    <t>MATERIAL IMPRESO E INFORMACION DIGITAL</t>
  </si>
  <si>
    <t>MATERIAL DE LIMPIEZA</t>
  </si>
  <si>
    <t>MEDICINAS Y PRODUCTOS FARMACEUTICOS</t>
  </si>
  <si>
    <t>COMBUSTIBLES, LUBRICANTES Y ADITIVOS PARA MAQUINARIA Y SERVICIOS ADMINISTRATIVOS</t>
  </si>
  <si>
    <t>SERVICIO DE ENERGÍA ELÉCTRICA</t>
  </si>
  <si>
    <t>SERVICIO DE AGUA</t>
  </si>
  <si>
    <t>SERVICIO TELEFONÍA TRADICIONAL</t>
  </si>
  <si>
    <t>SERVICIO TELEFONIA CELULAR</t>
  </si>
  <si>
    <t>SERVICIOS DE ACCESO A INTERNET, REDES Y PROCESAMIENTO DE  INFORMACION</t>
  </si>
  <si>
    <t xml:space="preserve">SERVICIO POSTAL </t>
  </si>
  <si>
    <t>ARRENDAMIENTO DE EDIFICIOS Y LOCALES</t>
  </si>
  <si>
    <t>OTROS ARRENDAMIENTOS</t>
  </si>
  <si>
    <t>SERVICIO LEGALES DE CONTABILIDAD Y RELACIONADOS</t>
  </si>
  <si>
    <t>SERVICIO APOYO ADMINISTRATIVO, FOTOCOPIADO E IMPRESIÓN</t>
  </si>
  <si>
    <t>SERVICIO DE VIGILANCIA</t>
  </si>
  <si>
    <t>SERVICIOS FINANCIEROS Y BANCARIOS</t>
  </si>
  <si>
    <t>CONSERVACIÓN Y MANTENIMIENTO DE INMUEBLES</t>
  </si>
  <si>
    <t>INSTALACION, REPARACION Y MANTTO A MOBILIARIO Y EQUIPO DE ADMINISTRACION</t>
  </si>
  <si>
    <t>INSTALACION, REPARACION Y MANTENIMIENTO DE EQUIPO DE COMPUTO  Y TECNOLOGIAS INFORMACION</t>
  </si>
  <si>
    <t>MANTENIMIENTO Y CONSERVACION DE VEHICULOS TERRESTRES, AEREOS, MARITIMOS.</t>
  </si>
  <si>
    <t>INSTALACION, REPARACION Y MANTENIMIENTO DE MAQUINARIA OTROS EQUIPOS (ANTENAS SICAMI)</t>
  </si>
  <si>
    <t>IMPRESIÓN Y ELABORACIÓN DE PUBLICACIONES OFICIALES Y DE INFORMACIÓN EN GENERAL.</t>
  </si>
  <si>
    <t>PASAJES TERRESTRES</t>
  </si>
  <si>
    <t>VIATICOS EN EL PAIS</t>
  </si>
  <si>
    <t>OTROS SERVICIOS DE TRASLADO Y HOSPEDAJE</t>
  </si>
  <si>
    <t>GASTOS DE ORDEN SOCIAL Y CULTURAL</t>
  </si>
  <si>
    <t>OTROS GASTOS POR RESPONSABILIDADES</t>
  </si>
  <si>
    <t>IMPUESTO SOBRE NOMINAS</t>
  </si>
  <si>
    <t>LICENCIAS INFORMATICAS E INTELECTUALES</t>
  </si>
  <si>
    <t>APORTACIONES DEL MUNICIPIO</t>
  </si>
  <si>
    <t>COMPUTADORAS Y EQUIPO PERIFERICO</t>
  </si>
  <si>
    <t>U.R.</t>
  </si>
  <si>
    <t>FIN</t>
  </si>
  <si>
    <t>CODIGO PROGRAMÁTICO</t>
  </si>
  <si>
    <t>SERVICIOS PERSONALES</t>
  </si>
  <si>
    <t>A1</t>
  </si>
  <si>
    <t>COMBUSTIBLES, LUBRICANTES Y ADITIVOS PARA MAQUINARIA, EQUIPO DE PRODUCCIÓN Y SERVICIOS ADMINISTRATIVOS</t>
  </si>
  <si>
    <t>VESTUARIO Y UNIFORMES</t>
  </si>
  <si>
    <t>PGR</t>
  </si>
  <si>
    <t>PROP</t>
  </si>
  <si>
    <t>SERVICIOS PROFESIONALES CIENTIFICOS TECNICOS INTEGRALES</t>
  </si>
  <si>
    <t>COMP</t>
  </si>
  <si>
    <t>ACT</t>
  </si>
  <si>
    <t>IMPORTE TOTAL POR SERVICIOS GENERALES</t>
  </si>
  <si>
    <t>IMPORTE TOTAL POR MATERIALES Y SUMINISTROS</t>
  </si>
  <si>
    <t>IMPORTE TOTAL PÓR SUELDOS Y SALARIOS</t>
  </si>
  <si>
    <t>IMPORTE TOTAL POR BIENES, MUEBLES, INMUEBLES E INTANGIBLES</t>
  </si>
  <si>
    <t>INSTITUTO MUNICIPAL DE PLANEACION DE IRAPUATO GUANAJUATO</t>
  </si>
  <si>
    <t>Clasificación por objeto del gasto</t>
  </si>
  <si>
    <t>Analítico de egresos</t>
  </si>
  <si>
    <t>BIENES MUEBLES, INMUEBLES E INTANGIBLES</t>
  </si>
  <si>
    <t>SERVICIOS GENERALES</t>
  </si>
  <si>
    <t>MATERIALES Y SUMINISTROS</t>
  </si>
  <si>
    <t>PRODUCTOS ALIMENTICIOS PARA PERSONAL EN LAS INSTACIONES DEPENDENCIAS Y ENTIDADES</t>
  </si>
  <si>
    <t>SEGUROS DE BIENES PATRIMONIALES</t>
  </si>
  <si>
    <t>SUMA</t>
  </si>
  <si>
    <t>DIFERENCIA</t>
  </si>
  <si>
    <t>TOTAL PRESUPUESTO DE EGRESOS</t>
  </si>
  <si>
    <t>TOTAL PRONOSTICO DE INGRESOS</t>
  </si>
  <si>
    <t>F F</t>
  </si>
  <si>
    <t>CRI</t>
  </si>
  <si>
    <t>MUEBLES DE OFICINA Y ESTANTERIA</t>
  </si>
  <si>
    <t>C7</t>
  </si>
  <si>
    <t>CONGRESOS Y CONVENCIONES</t>
  </si>
  <si>
    <t>IMPUESTOS Y DERECHOS</t>
  </si>
  <si>
    <t xml:space="preserve">EGRESOS </t>
  </si>
  <si>
    <t>INGRESOS</t>
  </si>
  <si>
    <t>SUELDOS BASE AL PERSONAL PERMANENTE</t>
  </si>
  <si>
    <t>GRATIFICACION DE FIN DE AÑO</t>
  </si>
  <si>
    <t>APORTACIONES INFONAVIT</t>
  </si>
  <si>
    <t>OTRAS PRESTACIONES SOCIALES Y ECONOMICAS</t>
  </si>
  <si>
    <t>REFACCIONES Y ACCESORIOS  MENORES DE EQUIPO COMPUTO TECNOLOGIAS DE LA INFORMACION</t>
  </si>
  <si>
    <t>P0003</t>
  </si>
  <si>
    <t>31120M15P010000</t>
  </si>
  <si>
    <t>31120M15P030000</t>
  </si>
  <si>
    <t>P00030501</t>
  </si>
  <si>
    <t>31120M15P050000</t>
  </si>
  <si>
    <t>P00030502</t>
  </si>
  <si>
    <t>P00030601</t>
  </si>
  <si>
    <t>31120M15P040000</t>
  </si>
  <si>
    <t>P00030602</t>
  </si>
  <si>
    <t>31120M15P020000</t>
  </si>
  <si>
    <t>P00030603</t>
  </si>
  <si>
    <t>P00030701</t>
  </si>
  <si>
    <t>P00030702</t>
  </si>
  <si>
    <t>P00030703</t>
  </si>
  <si>
    <t>P00030801</t>
  </si>
  <si>
    <t>P00030803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</si>
  <si>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</si>
  <si>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</si>
  <si>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</si>
  <si>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</si>
  <si>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</si>
  <si>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</si>
  <si>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</si>
  <si>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</si>
  <si>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</si>
  <si>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</si>
  <si>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</si>
  <si>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</si>
  <si>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INVERSIONES PUBLICAS</t>
  </si>
  <si>
    <t>EDIFICACION NO HABITACIONAL</t>
  </si>
  <si>
    <t>PASAJEA AEREOS</t>
  </si>
  <si>
    <t>PRESUPUESTO DE EGRESOS 2026</t>
  </si>
  <si>
    <t>M150900400 Instituto Municipal de Planeación del Municipio de Irapuato, Gto</t>
  </si>
  <si>
    <t>Programa de Gobierno Municipal 2024-2027</t>
  </si>
  <si>
    <t>C1</t>
  </si>
  <si>
    <t>PE37. Accesibilidad universal en obras y equipamientos urbanos</t>
  </si>
  <si>
    <t>C1A1</t>
  </si>
  <si>
    <t>C1A2</t>
  </si>
  <si>
    <t>C2</t>
  </si>
  <si>
    <t>PE30. Alianza Gran Bajío</t>
  </si>
  <si>
    <t>Fomento a la colaboración entre empresas locales de diversos sectores económicos</t>
  </si>
  <si>
    <t>Manual de accesibilidad desarrollado</t>
  </si>
  <si>
    <t>PE64.-Tren de Pasajeros y Carga</t>
  </si>
  <si>
    <t>Implemento de programas de planeación participativa en cada sector de la ciudad, promoviendo la involucración de la ciudadanía en todas las etapas de los proyectos.</t>
  </si>
  <si>
    <t>PE03. Patrimonio Histórico</t>
  </si>
  <si>
    <t>PE54. Vivienda</t>
  </si>
  <si>
    <t>C3</t>
  </si>
  <si>
    <t>Actualización del Programa Municipal de Vivienda</t>
  </si>
  <si>
    <t>PE61. Sistema de Parques</t>
  </si>
  <si>
    <t>Diseñar, gestionar, evaluar y dar seguimiento a los Instrumentos de Planeación</t>
  </si>
  <si>
    <t>Realizar acciones de colaboacion con COPLADEG y COPLADEMI</t>
  </si>
  <si>
    <t xml:space="preserve">Con apoyo del Consejo Directivo del IMPLAN, analizar y revisar las lineas de planeación para el desarrollo del municipio y evaluar propuestas técnicas para su instrumentación </t>
  </si>
  <si>
    <t xml:space="preserve">Administrar y Fortalecer la infraestructura tecnológica  y estructura operativa del IMPLAN </t>
  </si>
  <si>
    <t>Consejo Directivo del IMPLAN, analizar y revisar las lineas de planeación para el desarrollo del municipio y</t>
  </si>
  <si>
    <t>SERV PERSONALES</t>
  </si>
  <si>
    <t>PRONOSTICO DE INGRESOS 2026</t>
  </si>
  <si>
    <t>PASAJES AEREOS</t>
  </si>
  <si>
    <t>Programa opertativo anual IMPLAN</t>
  </si>
  <si>
    <t>Programa Operativo Anual IMPLAN C10</t>
  </si>
  <si>
    <t>PE30. Alianza Gran Bajío C2</t>
  </si>
  <si>
    <t>PE64.-Tren de Pasajeros y Carga C4</t>
  </si>
  <si>
    <t>PE70. Diálogos permanentes. C5</t>
  </si>
  <si>
    <t>ARRENDAMIENTO DE MOBILIARIO Y EQUIPO DE ADMINISTRACION EDUCACIONAL Y RECREATIVO</t>
  </si>
  <si>
    <t xml:space="preserve"> A1  </t>
  </si>
  <si>
    <t>Plan de Irapuato tu Huella</t>
  </si>
  <si>
    <t>Realización de un análisis técnico y de impacto para seleccionar el trazo más adecuado para el libramiento ferroviario.
C1A1	
Realización de un análisis técnico y de impacto para seleccionar el trazo del libramiento ferroviario</t>
  </si>
  <si>
    <t>AE11</t>
  </si>
  <si>
    <t>Plan control de riesgos y catlaogos de inmuebes de patrimonio cultural de la zona centro</t>
  </si>
  <si>
    <t>AE01</t>
  </si>
  <si>
    <t>AE03</t>
  </si>
  <si>
    <t>Consolidación del Parque Irekua, Sistemas de Parques Irekua</t>
  </si>
  <si>
    <t>PE62 Foro Urbano Sostenible</t>
  </si>
  <si>
    <t>Foro Urbano</t>
  </si>
  <si>
    <t>PE71 PRESUPUESTO PARTICIPATIVO COPLADEMI</t>
  </si>
  <si>
    <t>TALLERES</t>
  </si>
  <si>
    <t>PE07 Irapuato tu huella</t>
  </si>
  <si>
    <t>P10</t>
  </si>
  <si>
    <t xml:space="preserve">Estrategias, lineamientos, objetivos y acciones  en el Centro Histórico establecidas </t>
  </si>
  <si>
    <t xml:space="preserve">Manual “Irapuato, Tu Huella” elaborado </t>
  </si>
  <si>
    <t>Colaboración entre empresas locales de diversos sectores económicos fortalecida</t>
  </si>
  <si>
    <t>Igualdad de acceso garantizada</t>
  </si>
  <si>
    <t>Políticas, objetivos, estrategias y líneas de acción prioritarias en materia de vivienda establecidas</t>
  </si>
  <si>
    <t>Red de Infraestructura Verde creada</t>
  </si>
  <si>
    <t>Participación Ciudadana Promovida</t>
  </si>
  <si>
    <t>Crecimiento eonómico y turístico del municipio de Irapuato impulsado</t>
  </si>
  <si>
    <t>Planeación participativa consolidada</t>
  </si>
  <si>
    <t>Participación ciudadana en el presupuesto participativo, fomentada</t>
  </si>
  <si>
    <t>C1A3</t>
  </si>
  <si>
    <t>C1A4</t>
  </si>
  <si>
    <t>C4</t>
  </si>
  <si>
    <t>C4A2</t>
  </si>
  <si>
    <t xml:space="preserve">Generación de estrategias, lineamientos y políticas para fortalecer el sentido de pertenencia </t>
  </si>
  <si>
    <t>PE07. Irapuato Tu Huella</t>
  </si>
  <si>
    <t>PE54. Vivienda.</t>
  </si>
  <si>
    <t>PE62.-Foro Urbano Sostenible</t>
  </si>
  <si>
    <t xml:space="preserve">C1 A1  </t>
  </si>
  <si>
    <t xml:space="preserve">C7 A1  </t>
  </si>
  <si>
    <t>PE71. Presupuesto Participativo</t>
  </si>
  <si>
    <t>E10030402</t>
  </si>
  <si>
    <t>P10710101</t>
  </si>
  <si>
    <t>K10640101</t>
  </si>
  <si>
    <t>K10540701</t>
  </si>
  <si>
    <t>K10370101</t>
  </si>
  <si>
    <t>P10300101</t>
  </si>
  <si>
    <t>P10070101</t>
  </si>
  <si>
    <t>K10610301</t>
  </si>
  <si>
    <t xml:space="preserve">C3 A1  </t>
  </si>
  <si>
    <t>P10710202</t>
  </si>
  <si>
    <t>P10620101</t>
  </si>
  <si>
    <t>P20020101</t>
  </si>
  <si>
    <t>P20020102</t>
  </si>
  <si>
    <t>P20020103</t>
  </si>
  <si>
    <t>P20020104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</si>
</sst>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0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  <numFmt numFmtId="165" formatCode="&quot; $&quot;#,##0.00&quot; &quot;;&quot;-$&quot;#,##0.00&quot; &quot;;&quot; $-&quot;#&quot; &quot;;@&quot; &quot;"/>
    <numFmt numFmtId="166" formatCode="0.000%"/>
    <numFmt numFmtId="167" formatCode="#,##0.00000000_ ;[Red]\-#,##0.00000000\ "/>
    <numFmt numFmtId="168" formatCode="#,##0.0000"/>
    <numFmt numFmtId="169" formatCode="#,##0.00_ ;[Red]\-#,##0.00\ "/>
    <numFmt numFmtId="170" formatCode="#,##0.0000000000_ ;[Red]\-#,##0.0000000000\ "/>
    <numFmt numFmtId="171" formatCode="_-&quot;$&quot;* #,##0.0000_-;\-&quot;$&quot;* #,##0.0000_-;_-&quot;$&quot;* &quot;-&quot;??_-;_-@_-"/>
  </numFmts>
  <fonts count="5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0"/>
      <color theme="0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sz val="8"/>
      <name val="Microsoft Sans Serif"/>
      <family val="2"/>
    </font>
    <font>
      <sz val="10"/>
      <name val="Calibri"/>
      <family val="2"/>
      <scheme val="minor"/>
    </font>
    <font>
      <b/>
      <sz val="10"/>
      <name val="Calibri"/>
      <family val="2"/>
      <scheme val="minor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0"/>
      <name val="Arial"/>
      <family val="2"/>
    </font>
    <font>
      <sz val="11"/>
      <color rgb="FF000000"/>
      <name val="Calibri"/>
      <family val="2"/>
    </font>
    <font>
      <sz val="11"/>
      <color indexed="20"/>
      <name val="Calibri"/>
      <family val="2"/>
    </font>
    <font>
      <sz val="10"/>
      <name val="Century Gothic"/>
      <family val="2"/>
    </font>
    <font>
      <b/>
      <sz val="9"/>
      <name val="Calibri"/>
      <family val="2"/>
      <scheme val="minor"/>
    </font>
    <font>
      <sz val="11"/>
      <color indexed="60"/>
      <name val="Calibri"/>
      <family val="2"/>
    </font>
    <font>
      <sz val="12"/>
      <color theme="1"/>
      <name val="Calibri"/>
      <family val="2"/>
      <scheme val="minor"/>
    </font>
    <font>
      <b/>
      <sz val="11"/>
      <color theme="1"/>
      <name val="Cambria"/>
      <family val="2"/>
      <scheme val="major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8"/>
      <color indexed="56"/>
      <name val="Cambria"/>
      <family val="2"/>
    </font>
    <font>
      <b/>
      <sz val="11"/>
      <color indexed="8"/>
      <name val="Calibri"/>
      <family val="2"/>
    </font>
    <font>
      <b/>
      <sz val="10"/>
      <color theme="1"/>
      <name val="Calibri"/>
      <family val="2"/>
      <scheme val="minor"/>
    </font>
    <font>
      <sz val="9"/>
      <name val="Calibri"/>
      <family val="2"/>
      <scheme val="minor"/>
    </font>
    <font>
      <sz val="10"/>
      <color theme="0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2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i/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i/>
      <sz val="11"/>
      <color theme="0"/>
      <name val="Calibri"/>
      <family val="2"/>
    </font>
    <font>
      <sz val="8"/>
      <name val="Calibri"/>
      <family val="2"/>
      <scheme val="minor"/>
    </font>
    <font>
      <sz val="48"/>
      <color theme="0"/>
      <name val="Calibri"/>
      <family val="2"/>
      <scheme val="minor"/>
    </font>
    <font>
      <sz val="10"/>
      <color theme="6" tint="-0.499984740745262"/>
      <name val="Calibri"/>
      <family val="2"/>
      <scheme val="minor"/>
    </font>
    <font>
      <b/>
      <sz val="10"/>
      <color theme="6" tint="-0.499984740745262"/>
      <name val="Calibri"/>
      <family val="2"/>
      <scheme val="minor"/>
    </font>
    <font>
      <sz val="11"/>
      <color theme="1"/>
      <name val="Calibri"/>
      <family val="2"/>
      <scheme val="minor"/>
    </font>
    <font>
      <sz val="24"/>
      <color theme="0"/>
      <name val="Calibri"/>
      <family val="2"/>
      <scheme val="minor"/>
    </font>
    <font>
      <sz val="20"/>
      <name val="Calibri"/>
      <family val="2"/>
      <scheme val="minor"/>
    </font>
    <font>
      <sz val="7"/>
      <color theme="1"/>
      <name val="Calibri"/>
      <family val="2"/>
      <scheme val="minor"/>
    </font>
    <font>
      <sz val="11"/>
      <color theme="1"/>
      <name val="Arial"/>
      <family val="2"/>
    </font>
    <font>
      <b/>
      <sz val="11"/>
      <color rgb="FF000000"/>
      <name val="Calibri"/>
      <family val="2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theme="0"/>
        <bgColor indexed="64"/>
      </patternFill>
    </fill>
    <fill>
      <patternFill patternType="solid">
        <fgColor rgb="FFFFCCCC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theme="6" tint="0.39994506668294322"/>
        <bgColor indexed="6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theme="6" tint="0.59999389629810485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EBF1DE"/>
        <bgColor indexed="64"/>
      </patternFill>
    </fill>
  </fills>
  <borders count="2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hair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theme="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hair">
        <color auto="1"/>
      </top>
      <bottom/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26">
    <xf numFmtId="0" fontId="0" fillId="0" borderId="0"/>
    <xf numFmtId="44" fontId="1" fillId="0" borderId="0" applyFont="0" applyFill="0" applyBorder="0" applyAlignment="0" applyProtection="0"/>
    <xf numFmtId="0" fontId="6" fillId="0" borderId="0"/>
    <xf numFmtId="0" fontId="9" fillId="5" borderId="0" applyNumberFormat="0" applyBorder="0" applyAlignment="0" applyProtection="0"/>
    <xf numFmtId="0" fontId="9" fillId="6" borderId="0" applyNumberFormat="0" applyBorder="0" applyAlignment="0" applyProtection="0"/>
    <xf numFmtId="0" fontId="9" fillId="7" borderId="0" applyNumberFormat="0" applyBorder="0" applyAlignment="0" applyProtection="0"/>
    <xf numFmtId="0" fontId="9" fillId="8" borderId="0" applyNumberFormat="0" applyBorder="0" applyAlignment="0" applyProtection="0"/>
    <xf numFmtId="0" fontId="9" fillId="9" borderId="0" applyNumberFormat="0" applyBorder="0" applyAlignment="0" applyProtection="0"/>
    <xf numFmtId="0" fontId="9" fillId="10" borderId="0" applyNumberFormat="0" applyBorder="0" applyAlignment="0" applyProtection="0"/>
    <xf numFmtId="0" fontId="9" fillId="11" borderId="0" applyNumberFormat="0" applyBorder="0" applyAlignment="0" applyProtection="0"/>
    <xf numFmtId="0" fontId="9" fillId="12" borderId="0" applyNumberFormat="0" applyBorder="0" applyAlignment="0" applyProtection="0"/>
    <xf numFmtId="0" fontId="9" fillId="13" borderId="0" applyNumberFormat="0" applyBorder="0" applyAlignment="0" applyProtection="0"/>
    <xf numFmtId="0" fontId="9" fillId="8" borderId="0" applyNumberFormat="0" applyBorder="0" applyAlignment="0" applyProtection="0"/>
    <xf numFmtId="0" fontId="9" fillId="11" borderId="0" applyNumberFormat="0" applyBorder="0" applyAlignment="0" applyProtection="0"/>
    <xf numFmtId="0" fontId="9" fillId="14" borderId="0" applyNumberFormat="0" applyBorder="0" applyAlignment="0" applyProtection="0"/>
    <xf numFmtId="0" fontId="10" fillId="15" borderId="0" applyNumberFormat="0" applyBorder="0" applyAlignment="0" applyProtection="0"/>
    <xf numFmtId="0" fontId="10" fillId="12" borderId="0" applyNumberFormat="0" applyBorder="0" applyAlignment="0" applyProtection="0"/>
    <xf numFmtId="0" fontId="10" fillId="13" borderId="0" applyNumberFormat="0" applyBorder="0" applyAlignment="0" applyProtection="0"/>
    <xf numFmtId="0" fontId="10" fillId="16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1" fillId="7" borderId="0" applyNumberFormat="0" applyBorder="0" applyAlignment="0" applyProtection="0"/>
    <xf numFmtId="0" fontId="12" fillId="19" borderId="3" applyNumberFormat="0" applyAlignment="0" applyProtection="0"/>
    <xf numFmtId="0" fontId="12" fillId="19" borderId="3" applyNumberFormat="0" applyAlignment="0" applyProtection="0"/>
    <xf numFmtId="0" fontId="13" fillId="20" borderId="4" applyNumberFormat="0" applyAlignment="0" applyProtection="0"/>
    <xf numFmtId="0" fontId="14" fillId="0" borderId="5" applyNumberFormat="0" applyFill="0" applyAlignment="0" applyProtection="0"/>
    <xf numFmtId="0" fontId="14" fillId="0" borderId="5" applyNumberFormat="0" applyFill="0" applyAlignment="0" applyProtection="0"/>
    <xf numFmtId="0" fontId="14" fillId="0" borderId="5" applyNumberFormat="0" applyFill="0" applyAlignment="0" applyProtection="0"/>
    <xf numFmtId="0" fontId="14" fillId="0" borderId="5" applyNumberFormat="0" applyFill="0" applyAlignment="0" applyProtection="0"/>
    <xf numFmtId="0" fontId="14" fillId="0" borderId="5" applyNumberFormat="0" applyFill="0" applyAlignment="0" applyProtection="0"/>
    <xf numFmtId="0" fontId="14" fillId="0" borderId="5" applyNumberFormat="0" applyFill="0" applyAlignment="0" applyProtection="0"/>
    <xf numFmtId="0" fontId="15" fillId="0" borderId="0" applyNumberFormat="0" applyFill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3" borderId="0" applyNumberFormat="0" applyBorder="0" applyAlignment="0" applyProtection="0"/>
    <xf numFmtId="0" fontId="10" fillId="16" borderId="0" applyNumberFormat="0" applyBorder="0" applyAlignment="0" applyProtection="0"/>
    <xf numFmtId="0" fontId="10" fillId="17" borderId="0" applyNumberFormat="0" applyBorder="0" applyAlignment="0" applyProtection="0"/>
    <xf numFmtId="0" fontId="10" fillId="24" borderId="0" applyNumberFormat="0" applyBorder="0" applyAlignment="0" applyProtection="0"/>
    <xf numFmtId="0" fontId="16" fillId="10" borderId="3" applyNumberFormat="0" applyAlignment="0" applyProtection="0"/>
    <xf numFmtId="0" fontId="16" fillId="10" borderId="3" applyNumberFormat="0" applyAlignment="0" applyProtection="0"/>
    <xf numFmtId="164" fontId="17" fillId="0" borderId="0" applyFont="0" applyFill="0" applyBorder="0" applyAlignment="0" applyProtection="0"/>
    <xf numFmtId="165" fontId="18" fillId="0" borderId="0"/>
    <xf numFmtId="0" fontId="9" fillId="0" borderId="0"/>
    <xf numFmtId="0" fontId="19" fillId="6" borderId="0" applyNumberFormat="0" applyBorder="0" applyAlignment="0" applyProtection="0"/>
    <xf numFmtId="43" fontId="9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7" fillId="0" borderId="0" applyFont="0" applyFill="0" applyBorder="0" applyAlignment="0" applyProtection="0"/>
    <xf numFmtId="43" fontId="17" fillId="0" borderId="0" applyFont="0" applyFill="0" applyBorder="0" applyAlignment="0" applyProtection="0"/>
    <xf numFmtId="43" fontId="17" fillId="0" borderId="0" applyFont="0" applyFill="0" applyBorder="0" applyAlignment="0" applyProtection="0"/>
    <xf numFmtId="43" fontId="17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7" fillId="0" borderId="0" applyFont="0" applyFill="0" applyBorder="0" applyAlignment="0" applyProtection="0"/>
    <xf numFmtId="44" fontId="17" fillId="0" borderId="0" applyFont="0" applyFill="0" applyBorder="0" applyAlignment="0" applyProtection="0"/>
    <xf numFmtId="44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4" fontId="17" fillId="0" borderId="0" applyFont="0" applyFill="0" applyBorder="0" applyAlignment="0" applyProtection="0"/>
    <xf numFmtId="44" fontId="17" fillId="0" borderId="0" applyFont="0" applyFill="0" applyBorder="0" applyAlignment="0" applyProtection="0"/>
    <xf numFmtId="44" fontId="17" fillId="0" borderId="0" applyFont="0" applyFill="0" applyBorder="0" applyAlignment="0" applyProtection="0"/>
    <xf numFmtId="44" fontId="17" fillId="0" borderId="0" applyFont="0" applyFill="0" applyBorder="0" applyAlignment="0" applyProtection="0"/>
    <xf numFmtId="44" fontId="17" fillId="0" borderId="0" applyFont="0" applyFill="0" applyBorder="0" applyAlignment="0" applyProtection="0"/>
    <xf numFmtId="44" fontId="17" fillId="0" borderId="0" applyFont="0" applyFill="0" applyBorder="0" applyAlignment="0" applyProtection="0"/>
    <xf numFmtId="44" fontId="17" fillId="0" borderId="0" applyFont="0" applyFill="0" applyBorder="0" applyAlignment="0" applyProtection="0"/>
    <xf numFmtId="44" fontId="17" fillId="0" borderId="0" applyFont="0" applyFill="0" applyBorder="0" applyAlignment="0" applyProtection="0"/>
    <xf numFmtId="44" fontId="17" fillId="0" borderId="0" applyFont="0" applyFill="0" applyBorder="0" applyAlignment="0" applyProtection="0"/>
    <xf numFmtId="44" fontId="17" fillId="0" borderId="0" applyFont="0" applyFill="0" applyBorder="0" applyAlignment="0" applyProtection="0"/>
    <xf numFmtId="44" fontId="17" fillId="0" borderId="0" applyFont="0" applyFill="0" applyBorder="0" applyAlignment="0" applyProtection="0"/>
    <xf numFmtId="44" fontId="17" fillId="0" borderId="0" applyFont="0" applyFill="0" applyBorder="0" applyAlignment="0" applyProtection="0"/>
    <xf numFmtId="44" fontId="17" fillId="0" borderId="0" applyFont="0" applyFill="0" applyBorder="0" applyAlignment="0" applyProtection="0"/>
    <xf numFmtId="44" fontId="17" fillId="0" borderId="0" applyFont="0" applyFill="0" applyBorder="0" applyAlignment="0" applyProtection="0"/>
    <xf numFmtId="44" fontId="17" fillId="0" borderId="0" applyFont="0" applyFill="0" applyBorder="0" applyAlignment="0" applyProtection="0"/>
    <xf numFmtId="44" fontId="17" fillId="0" borderId="0" applyFont="0" applyFill="0" applyBorder="0" applyAlignment="0" applyProtection="0"/>
    <xf numFmtId="44" fontId="9" fillId="0" borderId="0" applyFont="0" applyFill="0" applyBorder="0" applyAlignment="0" applyProtection="0"/>
    <xf numFmtId="44" fontId="17" fillId="0" borderId="0" applyFont="0" applyFill="0" applyBorder="0" applyAlignment="0" applyProtection="0"/>
    <xf numFmtId="44" fontId="17" fillId="0" borderId="0" applyFont="0" applyFill="0" applyBorder="0" applyAlignment="0" applyProtection="0"/>
    <xf numFmtId="44" fontId="9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4" fontId="1" fillId="0" borderId="0" applyFont="0" applyFill="0" applyBorder="0" applyAlignment="0" applyProtection="0"/>
    <xf numFmtId="2" fontId="21" fillId="25" borderId="0">
      <alignment horizontal="left" vertical="center"/>
    </xf>
    <xf numFmtId="0" fontId="22" fillId="26" borderId="0" applyNumberFormat="0" applyBorder="0" applyAlignment="0" applyProtection="0"/>
    <xf numFmtId="0" fontId="17" fillId="0" borderId="0"/>
    <xf numFmtId="0" fontId="17" fillId="0" borderId="0"/>
    <xf numFmtId="0" fontId="23" fillId="0" borderId="0"/>
    <xf numFmtId="0" fontId="6" fillId="0" borderId="0"/>
    <xf numFmtId="0" fontId="6" fillId="0" borderId="0"/>
    <xf numFmtId="0" fontId="17" fillId="0" borderId="0"/>
    <xf numFmtId="0" fontId="17" fillId="0" borderId="0"/>
    <xf numFmtId="0" fontId="1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27" borderId="6" applyNumberFormat="0" applyFont="0" applyAlignment="0" applyProtection="0"/>
    <xf numFmtId="0" fontId="9" fillId="2" borderId="1" applyNumberFormat="0" applyFont="0" applyAlignment="0" applyProtection="0"/>
    <xf numFmtId="0" fontId="17" fillId="27" borderId="6" applyNumberFormat="0" applyFont="0" applyAlignment="0" applyProtection="0"/>
    <xf numFmtId="0" fontId="1" fillId="2" borderId="1" applyNumberFormat="0" applyFont="0" applyAlignment="0" applyProtection="0"/>
    <xf numFmtId="0" fontId="9" fillId="2" borderId="1" applyNumberFormat="0" applyFont="0" applyAlignment="0" applyProtection="0"/>
    <xf numFmtId="0" fontId="24" fillId="25" borderId="7">
      <alignment horizontal="left" vertical="center"/>
    </xf>
    <xf numFmtId="9" fontId="17" fillId="0" borderId="0" applyFont="0" applyFill="0" applyBorder="0" applyAlignment="0" applyProtection="0"/>
    <xf numFmtId="9" fontId="17" fillId="0" borderId="0" applyFont="0" applyFill="0" applyBorder="0" applyAlignment="0" applyProtection="0"/>
    <xf numFmtId="0" fontId="25" fillId="19" borderId="8" applyNumberFormat="0" applyAlignment="0" applyProtection="0"/>
    <xf numFmtId="0" fontId="25" fillId="19" borderId="8" applyNumberFormat="0" applyAlignment="0" applyProtection="0"/>
    <xf numFmtId="0" fontId="26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8" fillId="0" borderId="9" applyNumberFormat="0" applyFill="0" applyAlignment="0" applyProtection="0"/>
    <xf numFmtId="0" fontId="29" fillId="0" borderId="10" applyNumberFormat="0" applyFill="0" applyAlignment="0" applyProtection="0"/>
    <xf numFmtId="0" fontId="15" fillId="0" borderId="11" applyNumberFormat="0" applyFill="0" applyAlignment="0" applyProtection="0"/>
    <xf numFmtId="0" fontId="30" fillId="0" borderId="0" applyNumberFormat="0" applyFill="0" applyBorder="0" applyAlignment="0" applyProtection="0"/>
    <xf numFmtId="0" fontId="31" fillId="0" borderId="12" applyNumberFormat="0" applyFill="0" applyAlignment="0" applyProtection="0"/>
    <xf numFmtId="0" fontId="31" fillId="0" borderId="12" applyNumberFormat="0" applyFill="0" applyAlignment="0" applyProtection="0"/>
    <xf numFmtId="0" fontId="46" fillId="0" borderId="0"/>
    <xf numFmtId="9" fontId="46" fillId="0" borderId="0" applyFont="0" applyFill="0" applyBorder="0" applyAlignment="0" applyProtection="0"/>
    <xf numFmtId="0" fontId="17" fillId="0" borderId="0"/>
    <xf numFmtId="0" fontId="50" fillId="0" borderId="0"/>
    <xf numFmtId="0" fontId="1" fillId="0" borderId="0"/>
    <xf numFmtId="0" fontId="1" fillId="0" borderId="0"/>
    <xf numFmtId="0" fontId="1" fillId="0" borderId="0"/>
  </cellStyleXfs>
  <cellXfs count="222">
    <xf numFmtId="0" fontId="0" fillId="0" borderId="0" xfId="0"/>
    <xf numFmtId="40" fontId="7" fillId="3" borderId="2" xfId="0" applyNumberFormat="1" applyFont="1" applyFill="1" applyBorder="1" applyAlignment="1">
      <alignment horizontal="right" vertical="center"/>
    </xf>
    <xf numFmtId="0" fontId="7" fillId="0" borderId="0" xfId="0" applyFont="1"/>
    <xf numFmtId="0" fontId="32" fillId="0" borderId="0" xfId="0" applyFont="1" applyAlignment="1">
      <alignment horizontal="center" vertical="center"/>
    </xf>
    <xf numFmtId="0" fontId="7" fillId="3" borderId="2" xfId="0" applyFont="1" applyFill="1" applyBorder="1" applyAlignment="1">
      <alignment horizontal="center" vertical="center"/>
    </xf>
    <xf numFmtId="0" fontId="4" fillId="0" borderId="0" xfId="0" applyFont="1"/>
    <xf numFmtId="0" fontId="33" fillId="0" borderId="0" xfId="0" applyFont="1"/>
    <xf numFmtId="0" fontId="34" fillId="3" borderId="0" xfId="0" applyFont="1" applyFill="1"/>
    <xf numFmtId="0" fontId="7" fillId="0" borderId="0" xfId="0" applyFont="1" applyAlignment="1">
      <alignment horizontal="left" vertical="center"/>
    </xf>
    <xf numFmtId="0" fontId="3" fillId="3" borderId="0" xfId="0" applyFont="1" applyFill="1"/>
    <xf numFmtId="0" fontId="8" fillId="0" borderId="0" xfId="0" applyFont="1" applyAlignment="1">
      <alignment horizontal="center" vertical="center"/>
    </xf>
    <xf numFmtId="0" fontId="8" fillId="0" borderId="0" xfId="0" applyFont="1" applyAlignment="1">
      <alignment horizontal="left" vertical="center"/>
    </xf>
    <xf numFmtId="0" fontId="8" fillId="0" borderId="0" xfId="0" applyFont="1" applyAlignment="1">
      <alignment horizontal="center" vertical="justify"/>
    </xf>
    <xf numFmtId="0" fontId="8" fillId="0" borderId="0" xfId="0" applyFont="1"/>
    <xf numFmtId="0" fontId="7" fillId="0" borderId="0" xfId="0" applyFont="1" applyAlignment="1">
      <alignment horizontal="center" vertical="center"/>
    </xf>
    <xf numFmtId="0" fontId="7" fillId="4" borderId="0" xfId="0" applyFont="1" applyFill="1"/>
    <xf numFmtId="0" fontId="7" fillId="3" borderId="0" xfId="0" applyFont="1" applyFill="1"/>
    <xf numFmtId="0" fontId="8" fillId="3" borderId="0" xfId="0" applyFont="1" applyFill="1" applyAlignment="1">
      <alignment horizontal="left" vertical="center"/>
    </xf>
    <xf numFmtId="0" fontId="8" fillId="3" borderId="0" xfId="0" applyFont="1" applyFill="1"/>
    <xf numFmtId="0" fontId="7" fillId="28" borderId="0" xfId="0" applyFont="1" applyFill="1" applyAlignment="1">
      <alignment horizontal="left" vertical="center"/>
    </xf>
    <xf numFmtId="0" fontId="7" fillId="28" borderId="14" xfId="0" applyFont="1" applyFill="1" applyBorder="1" applyAlignment="1">
      <alignment horizontal="left" vertical="center"/>
    </xf>
    <xf numFmtId="0" fontId="7" fillId="28" borderId="14" xfId="0" applyFont="1" applyFill="1" applyBorder="1" applyAlignment="1">
      <alignment horizontal="center" vertical="center"/>
    </xf>
    <xf numFmtId="0" fontId="35" fillId="29" borderId="0" xfId="0" applyFont="1" applyFill="1"/>
    <xf numFmtId="0" fontId="35" fillId="29" borderId="0" xfId="0" applyFont="1" applyFill="1" applyAlignment="1">
      <alignment horizontal="justify" vertical="center"/>
    </xf>
    <xf numFmtId="4" fontId="35" fillId="29" borderId="0" xfId="0" applyNumberFormat="1" applyFont="1" applyFill="1" applyAlignment="1">
      <alignment horizontal="right" vertical="center"/>
    </xf>
    <xf numFmtId="0" fontId="35" fillId="29" borderId="0" xfId="0" applyFont="1" applyFill="1" applyAlignment="1">
      <alignment horizontal="center" vertical="center"/>
    </xf>
    <xf numFmtId="0" fontId="35" fillId="0" borderId="0" xfId="0" applyFont="1"/>
    <xf numFmtId="0" fontId="35" fillId="0" borderId="0" xfId="0" applyFont="1" applyAlignment="1">
      <alignment vertical="center"/>
    </xf>
    <xf numFmtId="0" fontId="34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1" fontId="7" fillId="3" borderId="0" xfId="0" applyNumberFormat="1" applyFont="1" applyFill="1" applyAlignment="1">
      <alignment horizontal="center" vertical="center"/>
    </xf>
    <xf numFmtId="0" fontId="7" fillId="3" borderId="0" xfId="0" applyFont="1" applyFill="1" applyAlignment="1">
      <alignment horizontal="justify" vertical="justify"/>
    </xf>
    <xf numFmtId="40" fontId="34" fillId="3" borderId="0" xfId="0" applyNumberFormat="1" applyFont="1" applyFill="1" applyAlignment="1">
      <alignment horizontal="right"/>
    </xf>
    <xf numFmtId="0" fontId="35" fillId="3" borderId="0" xfId="0" applyFont="1" applyFill="1"/>
    <xf numFmtId="4" fontId="35" fillId="3" borderId="0" xfId="0" applyNumberFormat="1" applyFont="1" applyFill="1"/>
    <xf numFmtId="0" fontId="35" fillId="3" borderId="0" xfId="0" applyFont="1" applyFill="1" applyAlignment="1">
      <alignment horizontal="center"/>
    </xf>
    <xf numFmtId="0" fontId="35" fillId="0" borderId="0" xfId="0" applyFont="1" applyAlignment="1">
      <alignment horizontal="center" vertical="center"/>
    </xf>
    <xf numFmtId="44" fontId="35" fillId="3" borderId="0" xfId="1" applyFont="1" applyFill="1" applyBorder="1"/>
    <xf numFmtId="0" fontId="7" fillId="3" borderId="0" xfId="0" applyFont="1" applyFill="1" applyAlignment="1">
      <alignment horizontal="right"/>
    </xf>
    <xf numFmtId="1" fontId="7" fillId="0" borderId="0" xfId="0" applyNumberFormat="1" applyFont="1" applyAlignment="1">
      <alignment horizontal="center" vertical="center"/>
    </xf>
    <xf numFmtId="0" fontId="7" fillId="0" borderId="0" xfId="0" applyFont="1" applyAlignment="1">
      <alignment horizontal="justify" vertical="justify"/>
    </xf>
    <xf numFmtId="0" fontId="7" fillId="0" borderId="0" xfId="0" applyFont="1" applyAlignment="1">
      <alignment horizontal="right"/>
    </xf>
    <xf numFmtId="1" fontId="34" fillId="0" borderId="0" xfId="0" applyNumberFormat="1" applyFont="1" applyAlignment="1">
      <alignment horizontal="center" vertical="center"/>
    </xf>
    <xf numFmtId="0" fontId="34" fillId="0" borderId="0" xfId="0" applyFont="1" applyAlignment="1">
      <alignment horizontal="justify" vertical="justify"/>
    </xf>
    <xf numFmtId="0" fontId="34" fillId="0" borderId="0" xfId="0" applyFont="1" applyAlignment="1">
      <alignment horizontal="right"/>
    </xf>
    <xf numFmtId="0" fontId="34" fillId="0" borderId="0" xfId="0" applyFont="1"/>
    <xf numFmtId="0" fontId="32" fillId="29" borderId="0" xfId="0" applyFont="1" applyFill="1" applyAlignment="1">
      <alignment horizontal="left"/>
    </xf>
    <xf numFmtId="0" fontId="32" fillId="0" borderId="0" xfId="0" applyFont="1" applyAlignment="1">
      <alignment horizontal="left" vertical="center"/>
    </xf>
    <xf numFmtId="0" fontId="4" fillId="0" borderId="0" xfId="0" applyFont="1" applyAlignment="1">
      <alignment horizontal="left"/>
    </xf>
    <xf numFmtId="0" fontId="7" fillId="0" borderId="0" xfId="0" applyFont="1" applyAlignment="1">
      <alignment horizontal="left"/>
    </xf>
    <xf numFmtId="0" fontId="4" fillId="0" borderId="0" xfId="0" applyFont="1" applyAlignment="1">
      <alignment horizontal="left" vertical="center"/>
    </xf>
    <xf numFmtId="0" fontId="4" fillId="0" borderId="14" xfId="0" applyFont="1" applyBorder="1" applyAlignment="1">
      <alignment horizontal="left" vertical="center"/>
    </xf>
    <xf numFmtId="0" fontId="4" fillId="0" borderId="2" xfId="0" applyFont="1" applyBorder="1" applyAlignment="1">
      <alignment horizontal="left" vertical="center"/>
    </xf>
    <xf numFmtId="0" fontId="5" fillId="0" borderId="14" xfId="0" applyFont="1" applyBorder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5" fillId="0" borderId="2" xfId="0" applyFont="1" applyBorder="1" applyAlignment="1">
      <alignment horizontal="left" vertical="center"/>
    </xf>
    <xf numFmtId="0" fontId="4" fillId="3" borderId="0" xfId="0" applyFont="1" applyFill="1" applyAlignment="1">
      <alignment horizontal="left" vertical="center"/>
    </xf>
    <xf numFmtId="0" fontId="5" fillId="3" borderId="0" xfId="0" applyFont="1" applyFill="1" applyAlignment="1">
      <alignment horizontal="center" vertical="center"/>
    </xf>
    <xf numFmtId="166" fontId="35" fillId="29" borderId="0" xfId="0" applyNumberFormat="1" applyFont="1" applyFill="1"/>
    <xf numFmtId="40" fontId="8" fillId="31" borderId="0" xfId="0" applyNumberFormat="1" applyFont="1" applyFill="1" applyAlignment="1">
      <alignment horizontal="right" vertical="center"/>
    </xf>
    <xf numFmtId="0" fontId="3" fillId="0" borderId="0" xfId="0" applyFont="1"/>
    <xf numFmtId="0" fontId="35" fillId="0" borderId="0" xfId="0" applyFont="1" applyAlignment="1">
      <alignment horizontal="center" vertical="center" wrapText="1"/>
    </xf>
    <xf numFmtId="0" fontId="7" fillId="3" borderId="2" xfId="2" applyFont="1" applyFill="1" applyBorder="1" applyAlignment="1">
      <alignment horizontal="center" vertical="center"/>
    </xf>
    <xf numFmtId="0" fontId="7" fillId="3" borderId="2" xfId="0" applyFont="1" applyFill="1" applyBorder="1" applyAlignment="1">
      <alignment horizontal="justify" vertical="center"/>
    </xf>
    <xf numFmtId="4" fontId="7" fillId="3" borderId="2" xfId="0" applyNumberFormat="1" applyFont="1" applyFill="1" applyBorder="1" applyAlignment="1">
      <alignment horizontal="right" vertical="center"/>
    </xf>
    <xf numFmtId="0" fontId="8" fillId="30" borderId="0" xfId="2" applyFont="1" applyFill="1" applyAlignment="1">
      <alignment horizontal="center" vertical="center"/>
    </xf>
    <xf numFmtId="0" fontId="8" fillId="30" borderId="0" xfId="2" applyFont="1" applyFill="1" applyAlignment="1">
      <alignment horizontal="justify" vertical="center"/>
    </xf>
    <xf numFmtId="4" fontId="8" fillId="30" borderId="0" xfId="0" applyNumberFormat="1" applyFont="1" applyFill="1" applyAlignment="1">
      <alignment horizontal="right" vertical="center"/>
    </xf>
    <xf numFmtId="4" fontId="8" fillId="31" borderId="0" xfId="0" applyNumberFormat="1" applyFont="1" applyFill="1" applyAlignment="1">
      <alignment horizontal="right" vertical="center"/>
    </xf>
    <xf numFmtId="0" fontId="3" fillId="32" borderId="0" xfId="0" applyFont="1" applyFill="1"/>
    <xf numFmtId="0" fontId="3" fillId="32" borderId="0" xfId="0" applyFont="1" applyFill="1" applyAlignment="1">
      <alignment horizontal="left" vertical="center"/>
    </xf>
    <xf numFmtId="0" fontId="38" fillId="32" borderId="0" xfId="0" applyFont="1" applyFill="1" applyAlignment="1">
      <alignment horizontal="center" vertical="center"/>
    </xf>
    <xf numFmtId="0" fontId="38" fillId="32" borderId="0" xfId="0" applyFont="1" applyFill="1" applyAlignment="1">
      <alignment horizontal="left" vertical="center"/>
    </xf>
    <xf numFmtId="0" fontId="5" fillId="28" borderId="0" xfId="0" applyFont="1" applyFill="1" applyAlignment="1">
      <alignment horizontal="left" vertical="center"/>
    </xf>
    <xf numFmtId="0" fontId="35" fillId="3" borderId="0" xfId="0" applyFont="1" applyFill="1" applyAlignment="1">
      <alignment vertical="center"/>
    </xf>
    <xf numFmtId="40" fontId="7" fillId="0" borderId="0" xfId="0" applyNumberFormat="1" applyFont="1"/>
    <xf numFmtId="40" fontId="7" fillId="3" borderId="0" xfId="0" applyNumberFormat="1" applyFont="1" applyFill="1" applyAlignment="1">
      <alignment horizontal="right"/>
    </xf>
    <xf numFmtId="0" fontId="8" fillId="28" borderId="0" xfId="0" applyFont="1" applyFill="1" applyAlignment="1">
      <alignment vertical="center"/>
    </xf>
    <xf numFmtId="40" fontId="7" fillId="3" borderId="2" xfId="0" applyNumberFormat="1" applyFont="1" applyFill="1" applyBorder="1" applyAlignment="1">
      <alignment horizontal="center" vertical="center"/>
    </xf>
    <xf numFmtId="44" fontId="4" fillId="0" borderId="0" xfId="1" applyFont="1" applyFill="1" applyAlignment="1">
      <alignment horizontal="left"/>
    </xf>
    <xf numFmtId="44" fontId="33" fillId="0" borderId="0" xfId="1" applyFont="1" applyAlignment="1">
      <alignment horizontal="left"/>
    </xf>
    <xf numFmtId="44" fontId="33" fillId="0" borderId="0" xfId="0" applyNumberFormat="1" applyFont="1" applyAlignment="1">
      <alignment horizontal="left"/>
    </xf>
    <xf numFmtId="44" fontId="33" fillId="0" borderId="0" xfId="0" applyNumberFormat="1" applyFont="1"/>
    <xf numFmtId="168" fontId="35" fillId="0" borderId="0" xfId="0" applyNumberFormat="1" applyFont="1" applyAlignment="1">
      <alignment vertical="center"/>
    </xf>
    <xf numFmtId="168" fontId="7" fillId="0" borderId="0" xfId="0" applyNumberFormat="1" applyFont="1"/>
    <xf numFmtId="168" fontId="35" fillId="3" borderId="17" xfId="0" applyNumberFormat="1" applyFont="1" applyFill="1" applyBorder="1" applyAlignment="1">
      <alignment horizontal="center"/>
    </xf>
    <xf numFmtId="168" fontId="35" fillId="3" borderId="0" xfId="0" applyNumberFormat="1" applyFont="1" applyFill="1"/>
    <xf numFmtId="168" fontId="35" fillId="0" borderId="0" xfId="0" applyNumberFormat="1" applyFont="1" applyAlignment="1">
      <alignment horizontal="center" vertical="center" wrapText="1"/>
    </xf>
    <xf numFmtId="168" fontId="3" fillId="32" borderId="0" xfId="0" applyNumberFormat="1" applyFont="1" applyFill="1" applyAlignment="1">
      <alignment horizontal="center" vertical="center" wrapText="1"/>
    </xf>
    <xf numFmtId="168" fontId="7" fillId="3" borderId="2" xfId="0" applyNumberFormat="1" applyFont="1" applyFill="1" applyBorder="1" applyAlignment="1">
      <alignment horizontal="right" vertical="center"/>
    </xf>
    <xf numFmtId="168" fontId="8" fillId="30" borderId="0" xfId="0" applyNumberFormat="1" applyFont="1" applyFill="1" applyAlignment="1">
      <alignment horizontal="right" vertical="center"/>
    </xf>
    <xf numFmtId="168" fontId="8" fillId="31" borderId="0" xfId="0" applyNumberFormat="1" applyFont="1" applyFill="1" applyAlignment="1">
      <alignment horizontal="right" vertical="center"/>
    </xf>
    <xf numFmtId="168" fontId="8" fillId="3" borderId="0" xfId="0" applyNumberFormat="1" applyFont="1" applyFill="1" applyAlignment="1">
      <alignment horizontal="right"/>
    </xf>
    <xf numFmtId="168" fontId="34" fillId="3" borderId="0" xfId="0" applyNumberFormat="1" applyFont="1" applyFill="1" applyAlignment="1">
      <alignment horizontal="right"/>
    </xf>
    <xf numFmtId="168" fontId="7" fillId="3" borderId="0" xfId="0" applyNumberFormat="1" applyFont="1" applyFill="1" applyAlignment="1">
      <alignment horizontal="right"/>
    </xf>
    <xf numFmtId="168" fontId="34" fillId="0" borderId="0" xfId="0" applyNumberFormat="1" applyFont="1" applyAlignment="1">
      <alignment horizontal="right"/>
    </xf>
    <xf numFmtId="168" fontId="7" fillId="0" borderId="0" xfId="0" applyNumberFormat="1" applyFont="1" applyAlignment="1">
      <alignment horizontal="right"/>
    </xf>
    <xf numFmtId="2" fontId="7" fillId="0" borderId="0" xfId="0" applyNumberFormat="1" applyFont="1"/>
    <xf numFmtId="4" fontId="7" fillId="0" borderId="0" xfId="0" applyNumberFormat="1" applyFont="1"/>
    <xf numFmtId="44" fontId="41" fillId="0" borderId="0" xfId="1" applyFont="1" applyBorder="1" applyAlignment="1">
      <alignment horizontal="justify" vertical="center"/>
    </xf>
    <xf numFmtId="4" fontId="41" fillId="0" borderId="0" xfId="0" applyNumberFormat="1" applyFont="1" applyAlignment="1">
      <alignment horizontal="justify" vertical="center"/>
    </xf>
    <xf numFmtId="2" fontId="41" fillId="0" borderId="0" xfId="0" applyNumberFormat="1" applyFont="1" applyAlignment="1">
      <alignment horizontal="justify" vertical="center"/>
    </xf>
    <xf numFmtId="0" fontId="34" fillId="0" borderId="0" xfId="1" applyNumberFormat="1" applyFont="1" applyBorder="1"/>
    <xf numFmtId="4" fontId="34" fillId="0" borderId="0" xfId="0" applyNumberFormat="1" applyFont="1"/>
    <xf numFmtId="40" fontId="34" fillId="0" borderId="0" xfId="0" applyNumberFormat="1" applyFont="1"/>
    <xf numFmtId="167" fontId="34" fillId="0" borderId="0" xfId="0" applyNumberFormat="1" applyFont="1"/>
    <xf numFmtId="4" fontId="8" fillId="0" borderId="0" xfId="0" applyNumberFormat="1" applyFont="1"/>
    <xf numFmtId="40" fontId="7" fillId="3" borderId="0" xfId="0" applyNumberFormat="1" applyFont="1" applyFill="1"/>
    <xf numFmtId="168" fontId="7" fillId="3" borderId="0" xfId="0" applyNumberFormat="1" applyFont="1" applyFill="1" applyAlignment="1">
      <alignment horizontal="right" vertical="center"/>
    </xf>
    <xf numFmtId="168" fontId="8" fillId="3" borderId="0" xfId="0" applyNumberFormat="1" applyFont="1" applyFill="1" applyAlignment="1">
      <alignment horizontal="right" vertical="center"/>
    </xf>
    <xf numFmtId="4" fontId="3" fillId="0" borderId="0" xfId="0" applyNumberFormat="1" applyFont="1"/>
    <xf numFmtId="44" fontId="7" fillId="0" borderId="0" xfId="1" applyFont="1" applyBorder="1"/>
    <xf numFmtId="4" fontId="8" fillId="0" borderId="0" xfId="0" applyNumberFormat="1" applyFont="1" applyAlignment="1">
      <alignment horizontal="right" vertical="justify"/>
    </xf>
    <xf numFmtId="4" fontId="5" fillId="3" borderId="15" xfId="2" applyNumberFormat="1" applyFont="1" applyFill="1" applyBorder="1" applyAlignment="1">
      <alignment horizontal="right" vertical="center"/>
    </xf>
    <xf numFmtId="4" fontId="38" fillId="32" borderId="0" xfId="2" applyNumberFormat="1" applyFont="1" applyFill="1" applyAlignment="1">
      <alignment horizontal="right" vertical="center"/>
    </xf>
    <xf numFmtId="4" fontId="4" fillId="0" borderId="2" xfId="0" applyNumberFormat="1" applyFont="1" applyBorder="1" applyAlignment="1">
      <alignment horizontal="right" vertical="center"/>
    </xf>
    <xf numFmtId="4" fontId="5" fillId="30" borderId="2" xfId="0" applyNumberFormat="1" applyFont="1" applyFill="1" applyBorder="1" applyAlignment="1">
      <alignment horizontal="right" vertical="center"/>
    </xf>
    <xf numFmtId="4" fontId="4" fillId="0" borderId="14" xfId="0" applyNumberFormat="1" applyFont="1" applyBorder="1" applyAlignment="1">
      <alignment horizontal="right" vertical="center"/>
    </xf>
    <xf numFmtId="4" fontId="5" fillId="30" borderId="0" xfId="0" applyNumberFormat="1" applyFont="1" applyFill="1" applyAlignment="1">
      <alignment horizontal="right" vertical="center"/>
    </xf>
    <xf numFmtId="4" fontId="5" fillId="28" borderId="0" xfId="0" applyNumberFormat="1" applyFont="1" applyFill="1" applyAlignment="1">
      <alignment horizontal="right" vertical="center"/>
    </xf>
    <xf numFmtId="4" fontId="5" fillId="30" borderId="14" xfId="0" applyNumberFormat="1" applyFont="1" applyFill="1" applyBorder="1" applyAlignment="1">
      <alignment horizontal="right" vertical="center"/>
    </xf>
    <xf numFmtId="4" fontId="38" fillId="32" borderId="0" xfId="0" applyNumberFormat="1" applyFont="1" applyFill="1" applyAlignment="1">
      <alignment horizontal="right" vertical="center"/>
    </xf>
    <xf numFmtId="4" fontId="4" fillId="28" borderId="14" xfId="0" applyNumberFormat="1" applyFont="1" applyFill="1" applyBorder="1" applyAlignment="1">
      <alignment horizontal="right" vertical="center"/>
    </xf>
    <xf numFmtId="4" fontId="7" fillId="0" borderId="0" xfId="0" applyNumberFormat="1" applyFont="1" applyAlignment="1">
      <alignment horizontal="right"/>
    </xf>
    <xf numFmtId="4" fontId="7" fillId="28" borderId="14" xfId="0" applyNumberFormat="1" applyFont="1" applyFill="1" applyBorder="1" applyAlignment="1">
      <alignment horizontal="right"/>
    </xf>
    <xf numFmtId="0" fontId="43" fillId="3" borderId="0" xfId="0" applyFont="1" applyFill="1"/>
    <xf numFmtId="4" fontId="45" fillId="0" borderId="0" xfId="0" applyNumberFormat="1" applyFont="1"/>
    <xf numFmtId="4" fontId="44" fillId="0" borderId="0" xfId="0" applyNumberFormat="1" applyFont="1"/>
    <xf numFmtId="0" fontId="44" fillId="0" borderId="0" xfId="0" applyFont="1"/>
    <xf numFmtId="4" fontId="7" fillId="3" borderId="0" xfId="0" applyNumberFormat="1" applyFont="1" applyFill="1"/>
    <xf numFmtId="0" fontId="8" fillId="28" borderId="0" xfId="0" applyFont="1" applyFill="1" applyAlignment="1">
      <alignment horizontal="left" vertical="center"/>
    </xf>
    <xf numFmtId="168" fontId="35" fillId="3" borderId="20" xfId="0" applyNumberFormat="1" applyFont="1" applyFill="1" applyBorder="1" applyAlignment="1">
      <alignment horizontal="center"/>
    </xf>
    <xf numFmtId="168" fontId="7" fillId="0" borderId="22" xfId="0" applyNumberFormat="1" applyFont="1" applyBorder="1" applyAlignment="1">
      <alignment horizontal="center"/>
    </xf>
    <xf numFmtId="168" fontId="7" fillId="0" borderId="23" xfId="0" applyNumberFormat="1" applyFont="1" applyBorder="1" applyAlignment="1">
      <alignment horizontal="center"/>
    </xf>
    <xf numFmtId="168" fontId="35" fillId="3" borderId="24" xfId="0" applyNumberFormat="1" applyFont="1" applyFill="1" applyBorder="1" applyAlignment="1">
      <alignment horizontal="center"/>
    </xf>
    <xf numFmtId="169" fontId="4" fillId="0" borderId="0" xfId="0" applyNumberFormat="1" applyFont="1"/>
    <xf numFmtId="168" fontId="8" fillId="33" borderId="0" xfId="0" applyNumberFormat="1" applyFont="1" applyFill="1" applyAlignment="1">
      <alignment horizontal="right" vertical="center"/>
    </xf>
    <xf numFmtId="0" fontId="47" fillId="3" borderId="0" xfId="0" applyFont="1" applyFill="1"/>
    <xf numFmtId="170" fontId="7" fillId="3" borderId="0" xfId="0" applyNumberFormat="1" applyFont="1" applyFill="1"/>
    <xf numFmtId="169" fontId="7" fillId="3" borderId="0" xfId="0" applyNumberFormat="1" applyFont="1" applyFill="1" applyAlignment="1">
      <alignment horizontal="right"/>
    </xf>
    <xf numFmtId="1" fontId="8" fillId="0" borderId="0" xfId="0" applyNumberFormat="1" applyFont="1" applyAlignment="1">
      <alignment horizontal="left" vertical="center"/>
    </xf>
    <xf numFmtId="1" fontId="3" fillId="32" borderId="0" xfId="0" applyNumberFormat="1" applyFont="1" applyFill="1" applyAlignment="1">
      <alignment horizontal="left" vertical="center"/>
    </xf>
    <xf numFmtId="1" fontId="4" fillId="0" borderId="14" xfId="0" applyNumberFormat="1" applyFont="1" applyBorder="1" applyAlignment="1">
      <alignment horizontal="left" vertical="center"/>
    </xf>
    <xf numFmtId="1" fontId="4" fillId="0" borderId="2" xfId="0" applyNumberFormat="1" applyFont="1" applyBorder="1" applyAlignment="1">
      <alignment horizontal="left" vertical="center"/>
    </xf>
    <xf numFmtId="1" fontId="4" fillId="0" borderId="0" xfId="0" applyNumberFormat="1" applyFont="1" applyAlignment="1">
      <alignment horizontal="left" vertical="center"/>
    </xf>
    <xf numFmtId="1" fontId="38" fillId="32" borderId="0" xfId="0" applyNumberFormat="1" applyFont="1" applyFill="1" applyAlignment="1">
      <alignment horizontal="left" vertical="center"/>
    </xf>
    <xf numFmtId="0" fontId="5" fillId="28" borderId="0" xfId="0" applyFont="1" applyFill="1" applyAlignment="1">
      <alignment vertical="center"/>
    </xf>
    <xf numFmtId="1" fontId="5" fillId="28" borderId="0" xfId="0" applyNumberFormat="1" applyFont="1" applyFill="1" applyAlignment="1">
      <alignment vertical="center"/>
    </xf>
    <xf numFmtId="1" fontId="5" fillId="0" borderId="14" xfId="0" applyNumberFormat="1" applyFont="1" applyBorder="1" applyAlignment="1">
      <alignment horizontal="left" vertical="center"/>
    </xf>
    <xf numFmtId="0" fontId="35" fillId="0" borderId="0" xfId="0" applyFont="1" applyAlignment="1">
      <alignment horizontal="left" vertical="center"/>
    </xf>
    <xf numFmtId="0" fontId="8" fillId="0" borderId="0" xfId="0" applyFont="1" applyAlignment="1">
      <alignment horizontal="left" vertical="justify"/>
    </xf>
    <xf numFmtId="171" fontId="8" fillId="0" borderId="0" xfId="1" applyNumberFormat="1" applyFont="1" applyBorder="1"/>
    <xf numFmtId="0" fontId="8" fillId="30" borderId="13" xfId="2" applyFont="1" applyFill="1" applyBorder="1" applyAlignment="1">
      <alignment horizontal="center" vertical="center"/>
    </xf>
    <xf numFmtId="0" fontId="8" fillId="30" borderId="13" xfId="2" applyFont="1" applyFill="1" applyBorder="1" applyAlignment="1">
      <alignment horizontal="justify" vertical="center"/>
    </xf>
    <xf numFmtId="4" fontId="8" fillId="30" borderId="13" xfId="0" applyNumberFormat="1" applyFont="1" applyFill="1" applyBorder="1" applyAlignment="1">
      <alignment horizontal="right" vertical="center"/>
    </xf>
    <xf numFmtId="0" fontId="8" fillId="30" borderId="14" xfId="2" applyFont="1" applyFill="1" applyBorder="1" applyAlignment="1">
      <alignment horizontal="justify" vertical="center"/>
    </xf>
    <xf numFmtId="4" fontId="8" fillId="30" borderId="14" xfId="0" applyNumberFormat="1" applyFont="1" applyFill="1" applyBorder="1" applyAlignment="1">
      <alignment horizontal="right" vertical="center"/>
    </xf>
    <xf numFmtId="0" fontId="48" fillId="0" borderId="0" xfId="0" applyFont="1"/>
    <xf numFmtId="0" fontId="4" fillId="3" borderId="0" xfId="0" applyFont="1" applyFill="1"/>
    <xf numFmtId="0" fontId="4" fillId="3" borderId="0" xfId="0" applyFont="1" applyFill="1" applyAlignment="1">
      <alignment horizontal="left"/>
    </xf>
    <xf numFmtId="169" fontId="4" fillId="3" borderId="0" xfId="0" applyNumberFormat="1" applyFont="1" applyFill="1"/>
    <xf numFmtId="40" fontId="35" fillId="3" borderId="0" xfId="0" applyNumberFormat="1" applyFont="1" applyFill="1" applyAlignment="1">
      <alignment horizontal="right"/>
    </xf>
    <xf numFmtId="0" fontId="5" fillId="0" borderId="0" xfId="0" applyFont="1" applyAlignment="1">
      <alignment horizontal="center" vertical="center" wrapText="1"/>
    </xf>
    <xf numFmtId="0" fontId="37" fillId="0" borderId="0" xfId="0" applyFont="1" applyAlignment="1">
      <alignment horizontal="center" vertical="center" wrapText="1"/>
    </xf>
    <xf numFmtId="44" fontId="35" fillId="3" borderId="0" xfId="1" applyFont="1" applyFill="1"/>
    <xf numFmtId="44" fontId="7" fillId="0" borderId="0" xfId="1" applyFont="1"/>
    <xf numFmtId="2" fontId="35" fillId="3" borderId="0" xfId="1" applyNumberFormat="1" applyFont="1" applyFill="1" applyBorder="1"/>
    <xf numFmtId="2" fontId="35" fillId="3" borderId="0" xfId="0" applyNumberFormat="1" applyFont="1" applyFill="1"/>
    <xf numFmtId="0" fontId="49" fillId="0" borderId="0" xfId="0" applyFont="1"/>
    <xf numFmtId="168" fontId="35" fillId="0" borderId="27" xfId="0" applyNumberFormat="1" applyFont="1" applyBorder="1" applyAlignment="1">
      <alignment horizontal="center" vertical="center"/>
    </xf>
    <xf numFmtId="168" fontId="35" fillId="30" borderId="19" xfId="0" applyNumberFormat="1" applyFont="1" applyFill="1" applyBorder="1" applyAlignment="1">
      <alignment horizontal="center" vertical="center" wrapText="1"/>
    </xf>
    <xf numFmtId="168" fontId="35" fillId="28" borderId="19" xfId="0" applyNumberFormat="1" applyFont="1" applyFill="1" applyBorder="1" applyAlignment="1">
      <alignment horizontal="center" vertical="center" wrapText="1"/>
    </xf>
    <xf numFmtId="168" fontId="7" fillId="0" borderId="17" xfId="0" applyNumberFormat="1" applyFont="1" applyBorder="1" applyAlignment="1">
      <alignment horizontal="center" vertical="top" wrapText="1"/>
    </xf>
    <xf numFmtId="168" fontId="7" fillId="0" borderId="16" xfId="0" applyNumberFormat="1" applyFont="1" applyBorder="1" applyAlignment="1">
      <alignment horizontal="center" vertical="top" wrapText="1"/>
    </xf>
    <xf numFmtId="168" fontId="7" fillId="0" borderId="16" xfId="0" applyNumberFormat="1" applyFont="1" applyBorder="1" applyAlignment="1">
      <alignment horizontal="left" vertical="top" wrapText="1"/>
    </xf>
    <xf numFmtId="0" fontId="8" fillId="3" borderId="15" xfId="0" applyFont="1" applyFill="1" applyBorder="1" applyAlignment="1">
      <alignment vertical="center" wrapText="1"/>
    </xf>
    <xf numFmtId="0" fontId="5" fillId="28" borderId="0" xfId="0" applyFont="1" applyFill="1" applyAlignment="1">
      <alignment vertical="top" wrapText="1"/>
    </xf>
    <xf numFmtId="0" fontId="8" fillId="28" borderId="0" xfId="0" applyFont="1" applyFill="1"/>
    <xf numFmtId="0" fontId="5" fillId="28" borderId="0" xfId="0" applyFont="1" applyFill="1" applyAlignment="1">
      <alignment vertical="center" wrapText="1"/>
    </xf>
    <xf numFmtId="0" fontId="7" fillId="32" borderId="0" xfId="0" applyFont="1" applyFill="1" applyAlignment="1">
      <alignment horizontal="center" vertical="center"/>
    </xf>
    <xf numFmtId="0" fontId="7" fillId="32" borderId="0" xfId="0" applyFont="1" applyFill="1" applyAlignment="1">
      <alignment horizontal="left" vertical="center"/>
    </xf>
    <xf numFmtId="1" fontId="4" fillId="32" borderId="14" xfId="0" applyNumberFormat="1" applyFont="1" applyFill="1" applyBorder="1" applyAlignment="1">
      <alignment horizontal="left" vertical="center"/>
    </xf>
    <xf numFmtId="0" fontId="4" fillId="32" borderId="2" xfId="0" applyFont="1" applyFill="1" applyBorder="1" applyAlignment="1">
      <alignment horizontal="left" vertical="center"/>
    </xf>
    <xf numFmtId="0" fontId="4" fillId="32" borderId="14" xfId="0" applyFont="1" applyFill="1" applyBorder="1" applyAlignment="1">
      <alignment horizontal="left" vertical="center"/>
    </xf>
    <xf numFmtId="0" fontId="4" fillId="32" borderId="2" xfId="2" applyFont="1" applyFill="1" applyBorder="1" applyAlignment="1">
      <alignment horizontal="center" vertical="center"/>
    </xf>
    <xf numFmtId="0" fontId="4" fillId="32" borderId="2" xfId="0" applyFont="1" applyFill="1" applyBorder="1" applyAlignment="1">
      <alignment horizontal="justify" vertical="center"/>
    </xf>
    <xf numFmtId="4" fontId="4" fillId="32" borderId="14" xfId="0" applyNumberFormat="1" applyFont="1" applyFill="1" applyBorder="1" applyAlignment="1">
      <alignment horizontal="right" vertical="center"/>
    </xf>
    <xf numFmtId="1" fontId="8" fillId="28" borderId="0" xfId="0" applyNumberFormat="1" applyFont="1" applyFill="1" applyAlignment="1">
      <alignment horizontal="left" vertical="center"/>
    </xf>
    <xf numFmtId="4" fontId="5" fillId="28" borderId="0" xfId="2" applyNumberFormat="1" applyFont="1" applyFill="1" applyAlignment="1">
      <alignment horizontal="right" vertical="center"/>
    </xf>
    <xf numFmtId="0" fontId="8" fillId="31" borderId="0" xfId="0" applyFont="1" applyFill="1" applyAlignment="1">
      <alignment horizontal="left" vertical="center"/>
    </xf>
    <xf numFmtId="1" fontId="8" fillId="31" borderId="0" xfId="0" applyNumberFormat="1" applyFont="1" applyFill="1" applyAlignment="1">
      <alignment horizontal="left" vertical="center"/>
    </xf>
    <xf numFmtId="4" fontId="5" fillId="31" borderId="0" xfId="2" applyNumberFormat="1" applyFont="1" applyFill="1" applyAlignment="1">
      <alignment horizontal="right" vertical="center"/>
    </xf>
    <xf numFmtId="0" fontId="35" fillId="0" borderId="0" xfId="122" applyFont="1" applyAlignment="1">
      <alignment horizontal="center" vertical="center"/>
    </xf>
    <xf numFmtId="0" fontId="8" fillId="33" borderId="0" xfId="0" applyFont="1" applyFill="1" applyAlignment="1">
      <alignment horizontal="left" vertical="center"/>
    </xf>
    <xf numFmtId="4" fontId="51" fillId="34" borderId="16" xfId="0" applyNumberFormat="1" applyFont="1" applyFill="1" applyBorder="1" applyAlignment="1">
      <alignment horizontal="right" vertical="center"/>
    </xf>
    <xf numFmtId="4" fontId="51" fillId="34" borderId="28" xfId="0" applyNumberFormat="1" applyFont="1" applyFill="1" applyBorder="1" applyAlignment="1">
      <alignment horizontal="right" vertical="center"/>
    </xf>
    <xf numFmtId="0" fontId="8" fillId="31" borderId="13" xfId="0" applyFont="1" applyFill="1" applyBorder="1" applyAlignment="1">
      <alignment horizontal="left" vertical="center"/>
    </xf>
    <xf numFmtId="0" fontId="5" fillId="0" borderId="0" xfId="0" applyFont="1" applyAlignment="1">
      <alignment horizontal="center" wrapText="1"/>
    </xf>
    <xf numFmtId="0" fontId="2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8" fillId="28" borderId="0" xfId="0" applyFont="1" applyFill="1" applyAlignment="1">
      <alignment horizontal="right" vertical="justify" wrapText="1"/>
    </xf>
    <xf numFmtId="0" fontId="8" fillId="28" borderId="0" xfId="0" applyFont="1" applyFill="1" applyAlignment="1">
      <alignment horizontal="center" vertical="center" wrapText="1"/>
    </xf>
    <xf numFmtId="0" fontId="8" fillId="28" borderId="0" xfId="0" applyFont="1" applyFill="1" applyAlignment="1">
      <alignment horizontal="center" vertical="center"/>
    </xf>
    <xf numFmtId="0" fontId="8" fillId="31" borderId="0" xfId="2" applyFont="1" applyFill="1" applyAlignment="1">
      <alignment horizontal="left" vertical="center"/>
    </xf>
    <xf numFmtId="0" fontId="37" fillId="0" borderId="0" xfId="0" applyFont="1" applyAlignment="1">
      <alignment horizontal="center" vertical="center" wrapText="1"/>
    </xf>
    <xf numFmtId="0" fontId="3" fillId="32" borderId="0" xfId="0" applyFont="1" applyFill="1" applyAlignment="1">
      <alignment horizontal="center" vertical="center" wrapText="1"/>
    </xf>
    <xf numFmtId="0" fontId="36" fillId="0" borderId="0" xfId="0" applyFont="1" applyAlignment="1">
      <alignment horizontal="center" vertical="center" wrapText="1"/>
    </xf>
    <xf numFmtId="0" fontId="39" fillId="0" borderId="0" xfId="0" applyFont="1" applyAlignment="1">
      <alignment horizontal="center" vertical="center" wrapText="1"/>
    </xf>
    <xf numFmtId="0" fontId="40" fillId="0" borderId="0" xfId="0" applyFont="1" applyAlignment="1">
      <alignment horizontal="center" vertical="center" wrapText="1"/>
    </xf>
    <xf numFmtId="0" fontId="3" fillId="32" borderId="0" xfId="0" applyFont="1" applyFill="1" applyAlignment="1">
      <alignment horizontal="center" vertical="center"/>
    </xf>
    <xf numFmtId="4" fontId="3" fillId="32" borderId="0" xfId="0" applyNumberFormat="1" applyFont="1" applyFill="1" applyAlignment="1">
      <alignment horizontal="center" vertical="center" wrapText="1"/>
    </xf>
    <xf numFmtId="0" fontId="5" fillId="28" borderId="0" xfId="0" applyFont="1" applyFill="1" applyAlignment="1">
      <alignment horizontal="left" vertical="center" wrapText="1"/>
    </xf>
    <xf numFmtId="0" fontId="38" fillId="32" borderId="0" xfId="0" applyFont="1" applyFill="1" applyAlignment="1">
      <alignment horizontal="left" vertical="center"/>
    </xf>
    <xf numFmtId="0" fontId="5" fillId="28" borderId="0" xfId="0" applyFont="1" applyFill="1" applyAlignment="1">
      <alignment horizontal="left" vertical="top" wrapText="1"/>
    </xf>
    <xf numFmtId="0" fontId="5" fillId="0" borderId="14" xfId="0" applyFont="1" applyBorder="1" applyAlignment="1">
      <alignment horizontal="center" vertical="center"/>
    </xf>
    <xf numFmtId="0" fontId="5" fillId="28" borderId="0" xfId="0" applyFont="1" applyFill="1" applyAlignment="1">
      <alignment horizontal="center" vertical="top" wrapText="1"/>
    </xf>
    <xf numFmtId="168" fontId="35" fillId="0" borderId="18" xfId="0" applyNumberFormat="1" applyFont="1" applyBorder="1" applyAlignment="1">
      <alignment horizontal="center" vertical="center"/>
    </xf>
    <xf numFmtId="168" fontId="35" fillId="0" borderId="17" xfId="0" applyNumberFormat="1" applyFont="1" applyBorder="1" applyAlignment="1">
      <alignment horizontal="center" vertical="center"/>
    </xf>
    <xf numFmtId="168" fontId="35" fillId="0" borderId="25" xfId="0" applyNumberFormat="1" applyFont="1" applyBorder="1" applyAlignment="1">
      <alignment horizontal="center" vertical="center"/>
    </xf>
    <xf numFmtId="168" fontId="35" fillId="0" borderId="26" xfId="0" applyNumberFormat="1" applyFont="1" applyBorder="1" applyAlignment="1">
      <alignment horizontal="center" vertical="center"/>
    </xf>
    <xf numFmtId="168" fontId="35" fillId="0" borderId="21" xfId="0" applyNumberFormat="1" applyFont="1" applyBorder="1" applyAlignment="1">
      <alignment horizontal="center" vertical="center"/>
    </xf>
    <xf numFmtId="168" fontId="3" fillId="32" borderId="0" xfId="0" applyNumberFormat="1" applyFont="1" applyFill="1" applyAlignment="1">
      <alignment horizontal="center" vertical="center" wrapText="1"/>
    </xf>
  </cellXfs>
  <cellStyles count="126">
    <cellStyle name="20% - Énfasis1 2" xfId="3" xr:uid="{00000000-0005-0000-0000-000000000000}"/>
    <cellStyle name="20% - Énfasis2 2" xfId="4" xr:uid="{00000000-0005-0000-0000-000001000000}"/>
    <cellStyle name="20% - Énfasis3 2" xfId="5" xr:uid="{00000000-0005-0000-0000-000002000000}"/>
    <cellStyle name="20% - Énfasis4 2" xfId="6" xr:uid="{00000000-0005-0000-0000-000003000000}"/>
    <cellStyle name="20% - Énfasis5 2" xfId="7" xr:uid="{00000000-0005-0000-0000-000004000000}"/>
    <cellStyle name="20% - Énfasis6 2" xfId="8" xr:uid="{00000000-0005-0000-0000-000005000000}"/>
    <cellStyle name="40% - Énfasis1 2" xfId="9" xr:uid="{00000000-0005-0000-0000-000006000000}"/>
    <cellStyle name="40% - Énfasis2 2" xfId="10" xr:uid="{00000000-0005-0000-0000-000007000000}"/>
    <cellStyle name="40% - Énfasis3 2" xfId="11" xr:uid="{00000000-0005-0000-0000-000008000000}"/>
    <cellStyle name="40% - Énfasis4 2" xfId="12" xr:uid="{00000000-0005-0000-0000-000009000000}"/>
    <cellStyle name="40% - Énfasis5 2" xfId="13" xr:uid="{00000000-0005-0000-0000-00000A000000}"/>
    <cellStyle name="40% - Énfasis6 2" xfId="14" xr:uid="{00000000-0005-0000-0000-00000B000000}"/>
    <cellStyle name="60% - Énfasis1 2" xfId="15" xr:uid="{00000000-0005-0000-0000-00000C000000}"/>
    <cellStyle name="60% - Énfasis2 2" xfId="16" xr:uid="{00000000-0005-0000-0000-00000D000000}"/>
    <cellStyle name="60% - Énfasis3 2" xfId="17" xr:uid="{00000000-0005-0000-0000-00000E000000}"/>
    <cellStyle name="60% - Énfasis4 2" xfId="18" xr:uid="{00000000-0005-0000-0000-00000F000000}"/>
    <cellStyle name="60% - Énfasis5 2" xfId="19" xr:uid="{00000000-0005-0000-0000-000010000000}"/>
    <cellStyle name="60% - Énfasis6 2" xfId="20" xr:uid="{00000000-0005-0000-0000-000011000000}"/>
    <cellStyle name="Buena 2" xfId="21" xr:uid="{00000000-0005-0000-0000-000012000000}"/>
    <cellStyle name="Cálculo 2" xfId="22" xr:uid="{00000000-0005-0000-0000-000013000000}"/>
    <cellStyle name="Cálculo 2 2" xfId="23" xr:uid="{00000000-0005-0000-0000-000014000000}"/>
    <cellStyle name="Celda de comprobación 2" xfId="24" xr:uid="{00000000-0005-0000-0000-000015000000}"/>
    <cellStyle name="Celda vinculada 2" xfId="25" xr:uid="{00000000-0005-0000-0000-000016000000}"/>
    <cellStyle name="Celda vinculada 2 2" xfId="26" xr:uid="{00000000-0005-0000-0000-000017000000}"/>
    <cellStyle name="Celda vinculada 2 2 2" xfId="27" xr:uid="{00000000-0005-0000-0000-000018000000}"/>
    <cellStyle name="Celda vinculada 2 3" xfId="28" xr:uid="{00000000-0005-0000-0000-000019000000}"/>
    <cellStyle name="Celda vinculada 2 3 2" xfId="29" xr:uid="{00000000-0005-0000-0000-00001A000000}"/>
    <cellStyle name="Celda vinculada 2 4" xfId="30" xr:uid="{00000000-0005-0000-0000-00001B000000}"/>
    <cellStyle name="Encabezado 4 2" xfId="31" xr:uid="{00000000-0005-0000-0000-00001C000000}"/>
    <cellStyle name="Énfasis1 2" xfId="32" xr:uid="{00000000-0005-0000-0000-00001D000000}"/>
    <cellStyle name="Énfasis2 2" xfId="33" xr:uid="{00000000-0005-0000-0000-00001E000000}"/>
    <cellStyle name="Énfasis3 2" xfId="34" xr:uid="{00000000-0005-0000-0000-00001F000000}"/>
    <cellStyle name="Énfasis4 2" xfId="35" xr:uid="{00000000-0005-0000-0000-000020000000}"/>
    <cellStyle name="Énfasis5 2" xfId="36" xr:uid="{00000000-0005-0000-0000-000021000000}"/>
    <cellStyle name="Énfasis6 2" xfId="37" xr:uid="{00000000-0005-0000-0000-000022000000}"/>
    <cellStyle name="Entrada 2" xfId="38" xr:uid="{00000000-0005-0000-0000-000023000000}"/>
    <cellStyle name="Entrada 2 2" xfId="39" xr:uid="{00000000-0005-0000-0000-000024000000}"/>
    <cellStyle name="Euro" xfId="40" xr:uid="{00000000-0005-0000-0000-000025000000}"/>
    <cellStyle name="Excel Built-in Currency" xfId="41" xr:uid="{00000000-0005-0000-0000-000026000000}"/>
    <cellStyle name="Excel Built-in Normal" xfId="42" xr:uid="{00000000-0005-0000-0000-000027000000}"/>
    <cellStyle name="Incorrecto 2" xfId="43" xr:uid="{00000000-0005-0000-0000-000028000000}"/>
    <cellStyle name="Millares 2" xfId="44" xr:uid="{00000000-0005-0000-0000-000029000000}"/>
    <cellStyle name="Millares 2 2" xfId="45" xr:uid="{00000000-0005-0000-0000-00002A000000}"/>
    <cellStyle name="Millares 2 2 2" xfId="46" xr:uid="{00000000-0005-0000-0000-00002B000000}"/>
    <cellStyle name="Millares 2 3" xfId="47" xr:uid="{00000000-0005-0000-0000-00002C000000}"/>
    <cellStyle name="Millares 3" xfId="48" xr:uid="{00000000-0005-0000-0000-00002D000000}"/>
    <cellStyle name="Millares 3 2" xfId="49" xr:uid="{00000000-0005-0000-0000-00002E000000}"/>
    <cellStyle name="Millares 3 2 2" xfId="50" xr:uid="{00000000-0005-0000-0000-00002F000000}"/>
    <cellStyle name="Millares 3 3" xfId="51" xr:uid="{00000000-0005-0000-0000-000030000000}"/>
    <cellStyle name="Millares 4" xfId="52" xr:uid="{00000000-0005-0000-0000-000031000000}"/>
    <cellStyle name="Millares 4 2" xfId="53" xr:uid="{00000000-0005-0000-0000-000032000000}"/>
    <cellStyle name="Millares 5" xfId="54" xr:uid="{00000000-0005-0000-0000-000033000000}"/>
    <cellStyle name="Millares 5 2" xfId="55" xr:uid="{00000000-0005-0000-0000-000034000000}"/>
    <cellStyle name="Millares 6" xfId="56" xr:uid="{00000000-0005-0000-0000-000035000000}"/>
    <cellStyle name="Moneda" xfId="1" builtinId="4"/>
    <cellStyle name="Moneda 10" xfId="57" xr:uid="{00000000-0005-0000-0000-000037000000}"/>
    <cellStyle name="Moneda 10 2" xfId="58" xr:uid="{00000000-0005-0000-0000-000038000000}"/>
    <cellStyle name="Moneda 2" xfId="59" xr:uid="{00000000-0005-0000-0000-000039000000}"/>
    <cellStyle name="Moneda 2 10" xfId="60" xr:uid="{00000000-0005-0000-0000-00003A000000}"/>
    <cellStyle name="Moneda 2 2" xfId="61" xr:uid="{00000000-0005-0000-0000-00003B000000}"/>
    <cellStyle name="Moneda 2 2 2" xfId="62" xr:uid="{00000000-0005-0000-0000-00003C000000}"/>
    <cellStyle name="Moneda 2 3" xfId="63" xr:uid="{00000000-0005-0000-0000-00003D000000}"/>
    <cellStyle name="Moneda 2 3 2" xfId="64" xr:uid="{00000000-0005-0000-0000-00003E000000}"/>
    <cellStyle name="Moneda 2 4" xfId="65" xr:uid="{00000000-0005-0000-0000-00003F000000}"/>
    <cellStyle name="Moneda 2 4 2" xfId="66" xr:uid="{00000000-0005-0000-0000-000040000000}"/>
    <cellStyle name="Moneda 2 5" xfId="67" xr:uid="{00000000-0005-0000-0000-000041000000}"/>
    <cellStyle name="Moneda 2 5 2" xfId="68" xr:uid="{00000000-0005-0000-0000-000042000000}"/>
    <cellStyle name="Moneda 2 6" xfId="69" xr:uid="{00000000-0005-0000-0000-000043000000}"/>
    <cellStyle name="Moneda 2 6 2" xfId="70" xr:uid="{00000000-0005-0000-0000-000044000000}"/>
    <cellStyle name="Moneda 2 7" xfId="71" xr:uid="{00000000-0005-0000-0000-000045000000}"/>
    <cellStyle name="Moneda 2 7 2" xfId="72" xr:uid="{00000000-0005-0000-0000-000046000000}"/>
    <cellStyle name="Moneda 2 8" xfId="73" xr:uid="{00000000-0005-0000-0000-000047000000}"/>
    <cellStyle name="Moneda 2 8 2" xfId="74" xr:uid="{00000000-0005-0000-0000-000048000000}"/>
    <cellStyle name="Moneda 2 9" xfId="75" xr:uid="{00000000-0005-0000-0000-000049000000}"/>
    <cellStyle name="Moneda 2 9 2" xfId="76" xr:uid="{00000000-0005-0000-0000-00004A000000}"/>
    <cellStyle name="Moneda 3" xfId="77" xr:uid="{00000000-0005-0000-0000-00004B000000}"/>
    <cellStyle name="Moneda 3 2" xfId="78" xr:uid="{00000000-0005-0000-0000-00004C000000}"/>
    <cellStyle name="Moneda 3 2 2" xfId="79" xr:uid="{00000000-0005-0000-0000-00004D000000}"/>
    <cellStyle name="Moneda 3 3" xfId="80" xr:uid="{00000000-0005-0000-0000-00004E000000}"/>
    <cellStyle name="Moneda 4" xfId="81" xr:uid="{00000000-0005-0000-0000-00004F000000}"/>
    <cellStyle name="Moneda 4 2" xfId="82" xr:uid="{00000000-0005-0000-0000-000050000000}"/>
    <cellStyle name="Moneda 4 2 2" xfId="83" xr:uid="{00000000-0005-0000-0000-000051000000}"/>
    <cellStyle name="Moneda 4 3" xfId="84" xr:uid="{00000000-0005-0000-0000-000052000000}"/>
    <cellStyle name="Monthly Totals" xfId="85" xr:uid="{00000000-0005-0000-0000-000053000000}"/>
    <cellStyle name="Neutral 2" xfId="86" xr:uid="{00000000-0005-0000-0000-000054000000}"/>
    <cellStyle name="Normal" xfId="0" builtinId="0"/>
    <cellStyle name="Normal 10" xfId="87" xr:uid="{00000000-0005-0000-0000-000056000000}"/>
    <cellStyle name="Normal 11" xfId="88" xr:uid="{00000000-0005-0000-0000-000057000000}"/>
    <cellStyle name="Normal 12" xfId="119" xr:uid="{00000000-0005-0000-0000-000058000000}"/>
    <cellStyle name="Normal 13" xfId="89" xr:uid="{00000000-0005-0000-0000-000059000000}"/>
    <cellStyle name="Normal 14" xfId="122" xr:uid="{3D9854B4-FEAC-4412-9E8F-A2F9A44C65F9}"/>
    <cellStyle name="Normal 2" xfId="2" xr:uid="{00000000-0005-0000-0000-00005A000000}"/>
    <cellStyle name="Normal 2 2" xfId="90" xr:uid="{00000000-0005-0000-0000-00005B000000}"/>
    <cellStyle name="Normal 2 2 2" xfId="121" xr:uid="{00000000-0005-0000-0000-00005C000000}"/>
    <cellStyle name="Normal 2 2 3" xfId="124" xr:uid="{5D282C23-A982-4FD9-9C7C-49EE83A832A2}"/>
    <cellStyle name="Normal 2 3" xfId="91" xr:uid="{00000000-0005-0000-0000-00005D000000}"/>
    <cellStyle name="Normal 2 3 2" xfId="125" xr:uid="{59E2290C-18C9-4602-B058-E67DA46C514A}"/>
    <cellStyle name="Normal 2 4" xfId="92" xr:uid="{00000000-0005-0000-0000-00005E000000}"/>
    <cellStyle name="Normal 2 5" xfId="123" xr:uid="{2056E415-56EE-41FE-832F-F2740723C805}"/>
    <cellStyle name="Normal 3" xfId="93" xr:uid="{00000000-0005-0000-0000-00005F000000}"/>
    <cellStyle name="Normal 3 2" xfId="94" xr:uid="{00000000-0005-0000-0000-000060000000}"/>
    <cellStyle name="Normal 4" xfId="95" xr:uid="{00000000-0005-0000-0000-000061000000}"/>
    <cellStyle name="Normal 5" xfId="96" xr:uid="{00000000-0005-0000-0000-000062000000}"/>
    <cellStyle name="Normal 6" xfId="97" xr:uid="{00000000-0005-0000-0000-000063000000}"/>
    <cellStyle name="Normal 7" xfId="98" xr:uid="{00000000-0005-0000-0000-000064000000}"/>
    <cellStyle name="Normal 8" xfId="99" xr:uid="{00000000-0005-0000-0000-000065000000}"/>
    <cellStyle name="Normal 9" xfId="100" xr:uid="{00000000-0005-0000-0000-000066000000}"/>
    <cellStyle name="Notas 2" xfId="101" xr:uid="{00000000-0005-0000-0000-000067000000}"/>
    <cellStyle name="Notas 2 2" xfId="102" xr:uid="{00000000-0005-0000-0000-000068000000}"/>
    <cellStyle name="Notas 2 3" xfId="103" xr:uid="{00000000-0005-0000-0000-000069000000}"/>
    <cellStyle name="Notas 3" xfId="104" xr:uid="{00000000-0005-0000-0000-00006A000000}"/>
    <cellStyle name="Notas 3 2" xfId="105" xr:uid="{00000000-0005-0000-0000-00006B000000}"/>
    <cellStyle name="Page Title Bar" xfId="106" xr:uid="{00000000-0005-0000-0000-00006C000000}"/>
    <cellStyle name="Porcentaje 2" xfId="120" xr:uid="{00000000-0005-0000-0000-00006E000000}"/>
    <cellStyle name="Porcentual 2" xfId="107" xr:uid="{00000000-0005-0000-0000-00006F000000}"/>
    <cellStyle name="Porcentual 3" xfId="108" xr:uid="{00000000-0005-0000-0000-000070000000}"/>
    <cellStyle name="Salida 2" xfId="109" xr:uid="{00000000-0005-0000-0000-000071000000}"/>
    <cellStyle name="Salida 2 2" xfId="110" xr:uid="{00000000-0005-0000-0000-000072000000}"/>
    <cellStyle name="Texto de advertencia 2" xfId="111" xr:uid="{00000000-0005-0000-0000-000073000000}"/>
    <cellStyle name="Texto explicativo 2" xfId="112" xr:uid="{00000000-0005-0000-0000-000074000000}"/>
    <cellStyle name="Título 1 2" xfId="113" xr:uid="{00000000-0005-0000-0000-000075000000}"/>
    <cellStyle name="Título 2 2" xfId="114" xr:uid="{00000000-0005-0000-0000-000076000000}"/>
    <cellStyle name="Título 3 2" xfId="115" xr:uid="{00000000-0005-0000-0000-000077000000}"/>
    <cellStyle name="Título 4" xfId="116" xr:uid="{00000000-0005-0000-0000-000078000000}"/>
    <cellStyle name="Total 2" xfId="117" xr:uid="{00000000-0005-0000-0000-000079000000}"/>
    <cellStyle name="Total 2 2" xfId="118" xr:uid="{00000000-0005-0000-0000-00007A000000}"/>
  </cellStyles>
  <dxfs count="2"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3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2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1296390</xdr:colOff>
      <xdr:row>0</xdr:row>
      <xdr:rowOff>227611</xdr:rowOff>
    </xdr:from>
    <xdr:to>
      <xdr:col>3</xdr:col>
      <xdr:colOff>2410734</xdr:colOff>
      <xdr:row>2</xdr:row>
      <xdr:rowOff>38960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clrChange>
            <a:clrFrom>
              <a:srgbClr val="F7F7F7"/>
            </a:clrFrom>
            <a:clrTo>
              <a:srgbClr val="F7F7F7">
                <a:alpha val="0"/>
              </a:srgbClr>
            </a:clrTo>
          </a:clrChange>
        </a:blip>
        <a:srcRect l="3817" t="2442" r="1320" b="1941"/>
        <a:stretch/>
      </xdr:blipFill>
      <xdr:spPr>
        <a:xfrm>
          <a:off x="6387935" y="227611"/>
          <a:ext cx="1114344" cy="1008777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266410</xdr:colOff>
      <xdr:row>0</xdr:row>
      <xdr:rowOff>0</xdr:rowOff>
    </xdr:from>
    <xdr:to>
      <xdr:col>2</xdr:col>
      <xdr:colOff>1380754</xdr:colOff>
      <xdr:row>4</xdr:row>
      <xdr:rowOff>123721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clrChange>
            <a:clrFrom>
              <a:srgbClr val="F7F7F7"/>
            </a:clrFrom>
            <a:clrTo>
              <a:srgbClr val="F7F7F7">
                <a:alpha val="0"/>
              </a:srgbClr>
            </a:clrTo>
          </a:clrChange>
        </a:blip>
        <a:srcRect l="3817" t="2442" r="1320" b="1941"/>
        <a:stretch/>
      </xdr:blipFill>
      <xdr:spPr>
        <a:xfrm>
          <a:off x="5893851" y="0"/>
          <a:ext cx="1114344" cy="1008777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12</xdr:col>
      <xdr:colOff>496661</xdr:colOff>
      <xdr:row>0</xdr:row>
      <xdr:rowOff>0</xdr:rowOff>
    </xdr:from>
    <xdr:to>
      <xdr:col>12</xdr:col>
      <xdr:colOff>1611005</xdr:colOff>
      <xdr:row>4</xdr:row>
      <xdr:rowOff>124313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clrChange>
            <a:clrFrom>
              <a:srgbClr val="F7F7F7"/>
            </a:clrFrom>
            <a:clrTo>
              <a:srgbClr val="F7F7F7">
                <a:alpha val="0"/>
              </a:srgbClr>
            </a:clrTo>
          </a:clrChange>
        </a:blip>
        <a:srcRect l="3817" t="2442" r="1320" b="1941"/>
        <a:stretch/>
      </xdr:blipFill>
      <xdr:spPr>
        <a:xfrm>
          <a:off x="9531804" y="0"/>
          <a:ext cx="1114344" cy="1008777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12</xdr:col>
      <xdr:colOff>496661</xdr:colOff>
      <xdr:row>0</xdr:row>
      <xdr:rowOff>0</xdr:rowOff>
    </xdr:from>
    <xdr:to>
      <xdr:col>12</xdr:col>
      <xdr:colOff>1611005</xdr:colOff>
      <xdr:row>4</xdr:row>
      <xdr:rowOff>124313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clrChange>
            <a:clrFrom>
              <a:srgbClr val="F7F7F7"/>
            </a:clrFrom>
            <a:clrTo>
              <a:srgbClr val="F7F7F7">
                <a:alpha val="0"/>
              </a:srgbClr>
            </a:clrTo>
          </a:clrChange>
        </a:blip>
        <a:srcRect l="3817" t="2442" r="1320" b="1941"/>
        <a:stretch/>
      </xdr:blipFill>
      <xdr:spPr>
        <a:xfrm>
          <a:off x="9537247" y="0"/>
          <a:ext cx="1114344" cy="1016942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Users\Personal-1\AppData\Local\Microsoft\Windows\INetCache\IE\4SM1DYDT\Descargas\Users\caguilarov\Desktop\Presupuestos\MUNICIPIO%202016\R.RRAZOFE\ARCHIVOS%20INVERSIONES\RAMO%2033\2013\FII%202013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Users\Personal-1\AppData\Local\Microsoft\Windows\INetCache\IE\4SM1DYDT\Descargas\Users\caguilarov\Desktop\Presupuestos\MUNICIPIO%202016\MUNICIPIO%202016\1000%20R.%20H.%20Hoja%20de%20trabajo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Users\Personal-1\AppData\Local\Microsoft\Windows\INetCache\IE\4SM1DYDT\Descargas\Users\caguilarov\Desktop\Presupuestos\MUNICIPIO%202016\ARCHIVOS%20INVERSIONES\RAMO%2033\2013\FII%202013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Users\Personal-1\AppData\Local\Microsoft\Windows\INetCache\IE\4SM1DYDT\Descargas\Users\caguilarov\Desktop\Presupuestos\MUNICIPIO%202016\inf%20direc%202013%20nocturno\CEDULA%20DE%20OBRA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BASE DE DATOS"/>
      <sheetName val="CEDULA"/>
      <sheetName val="001"/>
      <sheetName val="002"/>
      <sheetName val="003"/>
      <sheetName val="004"/>
      <sheetName val="006"/>
      <sheetName val="007"/>
      <sheetName val="009"/>
      <sheetName val="010"/>
      <sheetName val="011"/>
      <sheetName val="012"/>
      <sheetName val="013"/>
      <sheetName val="014"/>
      <sheetName val="016"/>
      <sheetName val="017"/>
      <sheetName val="018"/>
      <sheetName val="019"/>
      <sheetName val="020"/>
      <sheetName val="SUPCAL-001"/>
      <sheetName val="021"/>
      <sheetName val="022"/>
      <sheetName val="024"/>
      <sheetName val="025"/>
      <sheetName val="026"/>
      <sheetName val="027"/>
      <sheetName val="028"/>
      <sheetName val="FFM-13-029"/>
      <sheetName val="030"/>
      <sheetName val="031"/>
      <sheetName val="032"/>
      <sheetName val="033"/>
      <sheetName val="FFM-13-034"/>
      <sheetName val="035"/>
      <sheetName val="FFM-13-036"/>
      <sheetName val="037"/>
      <sheetName val="038"/>
      <sheetName val="Hoja3"/>
      <sheetName val="039"/>
      <sheetName val="040"/>
      <sheetName val="041"/>
      <sheetName val="042"/>
      <sheetName val="043"/>
      <sheetName val="044"/>
      <sheetName val="SUPCAL-13-002"/>
      <sheetName val="045"/>
      <sheetName val="046"/>
      <sheetName val="047"/>
      <sheetName val="048"/>
      <sheetName val="049"/>
      <sheetName val="050"/>
      <sheetName val="051"/>
      <sheetName val="052"/>
      <sheetName val="053"/>
      <sheetName val="054"/>
      <sheetName val="055"/>
      <sheetName val="056"/>
      <sheetName val="057"/>
      <sheetName val="058"/>
      <sheetName val="059"/>
      <sheetName val="060"/>
      <sheetName val="061"/>
      <sheetName val="062"/>
      <sheetName val="063"/>
      <sheetName val="064"/>
      <sheetName val="065"/>
      <sheetName val="066"/>
      <sheetName val="067"/>
      <sheetName val="068"/>
      <sheetName val="069"/>
      <sheetName val="070"/>
      <sheetName val="071"/>
      <sheetName val="072"/>
      <sheetName val="073"/>
      <sheetName val="074"/>
      <sheetName val="075"/>
      <sheetName val="076"/>
      <sheetName val="078"/>
      <sheetName val="079"/>
      <sheetName val="080"/>
      <sheetName val="081"/>
      <sheetName val="082"/>
      <sheetName val="083"/>
      <sheetName val="084"/>
      <sheetName val="085"/>
      <sheetName val="086"/>
      <sheetName val="087"/>
      <sheetName val="088"/>
      <sheetName val="089"/>
      <sheetName val="090"/>
      <sheetName val="091"/>
      <sheetName val="092"/>
      <sheetName val="093"/>
      <sheetName val="094"/>
      <sheetName val="FFM-SUPCAL-010"/>
      <sheetName val="enfermeria"/>
      <sheetName val="SUPCAL-006"/>
      <sheetName val="SUPCAL-007"/>
      <sheetName val="SUPCAL-005"/>
      <sheetName val="SUPCAL-004"/>
      <sheetName val="SUPCL003"/>
      <sheetName val="SUPCAL-009"/>
      <sheetName val="SUPCAL-008"/>
      <sheetName val="101"/>
      <sheetName val="102"/>
      <sheetName val="095"/>
      <sheetName val="096"/>
      <sheetName val="097"/>
      <sheetName val="SUPCAL-012"/>
      <sheetName val="SUPCAL-013"/>
      <sheetName val="SUPCAL-011"/>
      <sheetName val="103"/>
      <sheetName val="098"/>
      <sheetName val="Hoja1"/>
      <sheetName val="ISM-13-017"/>
      <sheetName val="Informe"/>
      <sheetName val="SANCIONES"/>
      <sheetName val="Hoja4"/>
    </sheetNames>
    <sheetDataSet>
      <sheetData sheetId="0">
        <row r="2">
          <cell r="A2" t="str">
            <v>ADOLFO ARAUJO URESTI</v>
          </cell>
        </row>
        <row r="3">
          <cell r="A3" t="str">
            <v>ADELA GALLARDO MARTINEZ</v>
          </cell>
        </row>
        <row r="4">
          <cell r="A4" t="str">
            <v>ADELINA OLIMPIA RODRIGUEZ LUNA</v>
          </cell>
        </row>
        <row r="5">
          <cell r="A5" t="str">
            <v>ADOLFO MOSQUEDA  LABRA</v>
          </cell>
        </row>
        <row r="6">
          <cell r="A6" t="str">
            <v>ADRIAN BORJA QUINTANAR</v>
          </cell>
        </row>
        <row r="7">
          <cell r="A7" t="str">
            <v>ALBERTO JOSE VILLAFUERTE VILLEGAS</v>
          </cell>
        </row>
        <row r="8">
          <cell r="A8" t="str">
            <v>ALBERTO SANCHEZ VACA</v>
          </cell>
        </row>
        <row r="9">
          <cell r="A9" t="str">
            <v>ALEJANDRO CALDERON RAMIREZ</v>
          </cell>
        </row>
        <row r="10">
          <cell r="A10" t="str">
            <v>ALEJANDRO DANTE GARCIA HURTADO</v>
          </cell>
        </row>
        <row r="11">
          <cell r="A11" t="str">
            <v>ALEJANDRO VALERO MORALES</v>
          </cell>
        </row>
        <row r="12">
          <cell r="A12" t="str">
            <v>ALFONSO ORTEGA DE MONTELLANO</v>
          </cell>
        </row>
        <row r="13">
          <cell r="A13" t="str">
            <v>ALFREDO GABRIEL MARTINEZ GALVEZ</v>
          </cell>
        </row>
        <row r="14">
          <cell r="A14" t="str">
            <v>ALINCOPS, S.A. DE C.V.</v>
          </cell>
        </row>
        <row r="15">
          <cell r="A15" t="str">
            <v>ALP SOLUCIONES CONSTRUCTIVAS SA DE CV</v>
          </cell>
        </row>
        <row r="16">
          <cell r="A16" t="str">
            <v>ALTO RELIEVE DISEÑO Y CONSTRUCCION S.A DE C.V.</v>
          </cell>
        </row>
        <row r="17">
          <cell r="A17" t="str">
            <v>ANDEXCON, S.A. DE C.V.</v>
          </cell>
        </row>
        <row r="18">
          <cell r="A18" t="str">
            <v>ANTARES CONSULTORES EN INGENERIA, S.C.</v>
          </cell>
        </row>
        <row r="19">
          <cell r="A19" t="str">
            <v>ANTONIA MARES</v>
          </cell>
        </row>
        <row r="20">
          <cell r="A20" t="str">
            <v>ANTONIO SANCHEZ GALVAN</v>
          </cell>
        </row>
        <row r="21">
          <cell r="A21" t="str">
            <v>ARACELI CAMPOS CORTES</v>
          </cell>
        </row>
        <row r="22">
          <cell r="A22" t="str">
            <v>ARKONSA PROYECTOS CONSTRUCCIÓN, S.A. DE C.V.</v>
          </cell>
        </row>
        <row r="23">
          <cell r="A23" t="str">
            <v>ARNOLDO CARDENAS LARIOS</v>
          </cell>
        </row>
        <row r="24">
          <cell r="A24" t="str">
            <v>ARQUITECTURA PROYECTOS,CONTRUCCIONES Y CONSULTORIA URBANO AMBIENTAL S.A DE C.V.</v>
          </cell>
        </row>
        <row r="25">
          <cell r="A25" t="str">
            <v>ARQUITECTURA Y PROYECTOS SALDAÑA, S.A. DE C.V.</v>
          </cell>
        </row>
        <row r="26">
          <cell r="A26" t="str">
            <v>ARRENDADORA Y COSTRUCTORA MAYA S.A DE C.V.</v>
          </cell>
        </row>
        <row r="27">
          <cell r="A27" t="str">
            <v>ARSEAL CONSTRUTORA Y COMERCIALIZADORA, S.A. DE C.V.</v>
          </cell>
        </row>
        <row r="28">
          <cell r="A28" t="str">
            <v>ARTURO NUÑEZ SERRANO</v>
          </cell>
        </row>
        <row r="29">
          <cell r="A29" t="str">
            <v>ARTURO ORTIZ STRUCK</v>
          </cell>
        </row>
        <row r="30">
          <cell r="A30" t="str">
            <v>ASTUDILLO ESPECIALISTA S.A. DE C.V.</v>
          </cell>
        </row>
        <row r="31">
          <cell r="A31" t="str">
            <v>BASALTICA DEL CENTRO SA DE CV</v>
          </cell>
        </row>
        <row r="32">
          <cell r="A32" t="str">
            <v>BUSQUETS SERVICIOS EN PROYECTOS S.A. DE C.V.</v>
          </cell>
        </row>
        <row r="33">
          <cell r="A33" t="str">
            <v>CONSTRUCCION EN ACERO Y EDIFICACION SA DE CV</v>
          </cell>
        </row>
        <row r="34">
          <cell r="A34" t="str">
            <v>CALHER CONSTRUCCIONES, S.A. DE C.V.</v>
          </cell>
        </row>
        <row r="35">
          <cell r="A35" t="str">
            <v>CAROLINA MENDOZA MARMOLEJO</v>
          </cell>
        </row>
        <row r="36">
          <cell r="A36" t="str">
            <v>CECILIA IRETA MORENO</v>
          </cell>
        </row>
        <row r="37">
          <cell r="A37" t="str">
            <v>CEHO CONSTRUCCIONES E INMOBILIARIA SA DE CV</v>
          </cell>
        </row>
        <row r="38">
          <cell r="A38" t="str">
            <v>CERCO CONSTRUCCIONES Y DESARROLLOS SA DE CV</v>
          </cell>
        </row>
        <row r="39">
          <cell r="A39" t="str">
            <v>CIREGC, S.A. DE C.V.</v>
          </cell>
        </row>
        <row r="40">
          <cell r="A40" t="str">
            <v>CIVILMEX TERRACERIAS SA DE CV</v>
          </cell>
        </row>
        <row r="41">
          <cell r="A41" t="str">
            <v>CIVIME SA DE CV</v>
          </cell>
        </row>
        <row r="42">
          <cell r="A42" t="str">
            <v>CISNEROS RAMIREZ S.A. DE C.V.</v>
          </cell>
        </row>
        <row r="43">
          <cell r="A43" t="str">
            <v>CLAUDIA MAGDALENA VILLALPANDO GONZALEZ</v>
          </cell>
        </row>
        <row r="44">
          <cell r="A44" t="str">
            <v>COMERCIALIZADORA KROMAR, S.A DE C.V.</v>
          </cell>
        </row>
        <row r="45">
          <cell r="A45" t="str">
            <v>COMPACTO DEL CENTRO S.A DE C.V.</v>
          </cell>
        </row>
        <row r="46">
          <cell r="A46" t="str">
            <v>CONARTEC, S.A. DE C.V.</v>
          </cell>
        </row>
        <row r="47">
          <cell r="A47" t="str">
            <v>CONSORCIO CONSTRUCTOR MAYA, S.A. DE C.V.</v>
          </cell>
        </row>
        <row r="48">
          <cell r="A48" t="str">
            <v>CONSORCIO DE CONSTRUCCION Y URBANIZACION, S.A. DE C.V.</v>
          </cell>
        </row>
        <row r="49">
          <cell r="A49" t="str">
            <v>CONSORCIO ELECTRICO OMEGA, S.A. DE C.V.</v>
          </cell>
        </row>
        <row r="50">
          <cell r="A50" t="str">
            <v>CONSORCIO DE LA CONTRUCCION AGUILA S.A DE C.V.</v>
          </cell>
        </row>
        <row r="51">
          <cell r="A51" t="str">
            <v>CONSORCIO URBANIZADOR ARECO, S.A. DE C.V.</v>
          </cell>
        </row>
        <row r="52">
          <cell r="A52" t="str">
            <v>CONSTRUCCIONES ABASOLO, S.A. DE C.V.</v>
          </cell>
        </row>
        <row r="53">
          <cell r="A53" t="str">
            <v>CONSTRUCCIONES COLIBRI S.A DE C.V. ( ERNESTO ALFARO RAMIREZ )</v>
          </cell>
        </row>
        <row r="54">
          <cell r="A54" t="str">
            <v>CONSTRUCCIONES DEL RINCON, S.A. DE C.V.</v>
          </cell>
        </row>
        <row r="55">
          <cell r="A55" t="str">
            <v>CONSTRUCCIONES GOMEZ LOZANO, S.A. DE C.V.</v>
          </cell>
        </row>
        <row r="56">
          <cell r="A56" t="str">
            <v>CONSTRUCCIONES HERMANOS SA DE CV</v>
          </cell>
        </row>
        <row r="57">
          <cell r="A57" t="str">
            <v>CONSTRUCCIONES JUGARCA, S.A. DE C.V.</v>
          </cell>
        </row>
        <row r="58">
          <cell r="A58" t="str">
            <v>CONSTRUCCIONES SILAO, S.A. DE C.V.</v>
          </cell>
        </row>
        <row r="59">
          <cell r="A59" t="str">
            <v>CONSTRUCCIONES Y URBANIZACIONES HIDALGO S.A DE C.V.</v>
          </cell>
        </row>
        <row r="60">
          <cell r="A60" t="str">
            <v>CONSTRUCIONES ARECO, S.A. DE C.V.</v>
          </cell>
        </row>
        <row r="61">
          <cell r="A61" t="str">
            <v>CONSTRUCIONES DE CANCHAS DEPORTIVAS S.A DE C.V.</v>
          </cell>
        </row>
        <row r="62">
          <cell r="A62" t="str">
            <v>CONSTRUCCION Y DESARROLLO CIVIL, S.A. DE C.V.</v>
          </cell>
        </row>
        <row r="63">
          <cell r="A63" t="str">
            <v>CONSTRUCTOR ALAZAN, S.A DE C.V.</v>
          </cell>
        </row>
        <row r="64">
          <cell r="A64" t="str">
            <v>CONSTRUCTORA ALLIEN SA DE CV</v>
          </cell>
        </row>
        <row r="65">
          <cell r="A65" t="str">
            <v>CONSTRUCTORA ARMS, S.A. DE C.V.</v>
          </cell>
        </row>
        <row r="66">
          <cell r="A66" t="str">
            <v>CONSTRUCTORA CHALOP S.A. DE C.V.</v>
          </cell>
        </row>
        <row r="67">
          <cell r="A67" t="str">
            <v>CONSTRUCTORA CIFSA S.A DE C.V.</v>
          </cell>
        </row>
        <row r="68">
          <cell r="A68" t="str">
            <v>CONSTRUCTORA E INMOBILIARIA NOVI S.A. DE C.V.</v>
          </cell>
        </row>
        <row r="69">
          <cell r="A69" t="str">
            <v>CONSTRUCTORA ERSO, S.A. DE C.V.</v>
          </cell>
        </row>
        <row r="70">
          <cell r="A70" t="str">
            <v>CONSTRUCTORA GAF S.A DE C.V.</v>
          </cell>
        </row>
        <row r="71">
          <cell r="A71" t="str">
            <v>CONSTRUCTORA MALBRI, S.A. DE C.V.</v>
          </cell>
        </row>
        <row r="72">
          <cell r="A72" t="str">
            <v>CONSTRUCTORA MULTIMODAL DE IRAPUATO, S.A DE C.V.</v>
          </cell>
        </row>
        <row r="73">
          <cell r="A73" t="str">
            <v>CONSTRUCTORA STRAWBERRY, S.A. DE C.V.</v>
          </cell>
        </row>
        <row r="74">
          <cell r="A74" t="str">
            <v>CONSTRUCTORA VANHER, S.A. DE C.V.</v>
          </cell>
        </row>
        <row r="75">
          <cell r="A75" t="str">
            <v>CONSTRUCTORA Y PAVIMENTADORA VISE, S.A. DE C.V.</v>
          </cell>
        </row>
        <row r="76">
          <cell r="A76" t="str">
            <v>CONSTRUCTORES UNIDOS DEL MUNDO, S.A. DE C.V.</v>
          </cell>
        </row>
        <row r="77">
          <cell r="A77" t="str">
            <v>CONSTRUMAQUINAS DEL BAJIO, S.A. DE C.V.</v>
          </cell>
        </row>
        <row r="78">
          <cell r="A78" t="str">
            <v>CONSULTORA INDUSTRIAL Y MANTENIMIENTO, S.A. DE C.V.</v>
          </cell>
        </row>
        <row r="79">
          <cell r="A79" t="str">
            <v>CONSULTORIA Y CONSTRUCCIONES DEL CENTRO, S.A. DE C.V.</v>
          </cell>
        </row>
        <row r="80">
          <cell r="A80" t="str">
            <v>CONTRATISTAS CENTENARIO S.A. DE C.V.</v>
          </cell>
        </row>
        <row r="81">
          <cell r="A81" t="str">
            <v>COREG CONSTRUCCIONES, S.A DE C.V</v>
          </cell>
        </row>
        <row r="82">
          <cell r="A82" t="str">
            <v>COSNTRUCTORA CUBILETE S.A DE C.V.</v>
          </cell>
        </row>
        <row r="83">
          <cell r="A83" t="str">
            <v>CONSTRUCCIONES HAYLY SA DE CV</v>
          </cell>
        </row>
        <row r="84">
          <cell r="A84" t="str">
            <v>COSTRUCCIONES E INGENIERIA ARYH S.A DE C.V.</v>
          </cell>
        </row>
        <row r="85">
          <cell r="A85" t="str">
            <v>COSTRUCTORA RIBE S.A DE C.V.</v>
          </cell>
        </row>
        <row r="86">
          <cell r="A86" t="str">
            <v>CORPORATIVO EN LIBERACION DE DERECHOS DE VIA SC</v>
          </cell>
        </row>
        <row r="87">
          <cell r="A87" t="str">
            <v>CRIBADOS Y TRITURADOS DEL BAJIO, S.A. DE C.V.</v>
          </cell>
        </row>
        <row r="88">
          <cell r="A88" t="str">
            <v>CROSSBORDER NS S DE R.L. DE C.V.</v>
          </cell>
        </row>
        <row r="89">
          <cell r="A89" t="str">
            <v>DANIEL VENEGAS MARES</v>
          </cell>
        </row>
        <row r="90">
          <cell r="A90" t="str">
            <v>DESARROLLADORA DE INMUEBLES INFRAESTRUCTURA S.A DE C.V.</v>
          </cell>
        </row>
        <row r="91">
          <cell r="A91" t="str">
            <v>DESARROLLADORES DE PROYECTOS BICENTENARIO, S.A. DE C.V.</v>
          </cell>
        </row>
        <row r="92">
          <cell r="A92" t="str">
            <v>DESARROLLOS HABITACIONALES COGOOLSA SA DE CV</v>
          </cell>
        </row>
        <row r="93">
          <cell r="A93" t="str">
            <v>DESARROLLOS URBANOS PROYECTOS Y CONSTRUCCION S.A. DE C.V.</v>
          </cell>
        </row>
        <row r="94">
          <cell r="A94" t="str">
            <v>DINO TABOADA SAUDINO</v>
          </cell>
        </row>
        <row r="95">
          <cell r="A95" t="str">
            <v>DISEÑO URBANO S.A DE C.V.</v>
          </cell>
        </row>
        <row r="96">
          <cell r="A96" t="str">
            <v>DUFAU EDIFICADORA, S.A. DE C.V.</v>
          </cell>
        </row>
        <row r="97">
          <cell r="A97" t="str">
            <v>ECO SISTEMAS DEL AGUA, S.A. DE C.V.</v>
          </cell>
        </row>
        <row r="98">
          <cell r="A98" t="str">
            <v>EDGARDO CABRERA BARRON</v>
          </cell>
        </row>
        <row r="99">
          <cell r="A99" t="str">
            <v>EDIFICACIONES CARRILLO S.A. DE C.V.</v>
          </cell>
        </row>
        <row r="100">
          <cell r="A100" t="str">
            <v>EDIFICACIONES Y PROYECTOS DE INGENERIA, S.A. DE C.V.</v>
          </cell>
        </row>
        <row r="101">
          <cell r="A101" t="str">
            <v>ELEAZAR RIVERA PIMENTEL  ( ESTRUCTURAS Y CONSTRUCCIONES RIVER )</v>
          </cell>
        </row>
        <row r="102">
          <cell r="A102" t="str">
            <v>ELIAS MAX BUSRTIN REMBA</v>
          </cell>
        </row>
        <row r="103">
          <cell r="A103" t="str">
            <v>EMPRESA DE MANTENIMIENTO VERSATIL PARA LA INGENIERIA, S.A. DE C.V.</v>
          </cell>
        </row>
        <row r="104">
          <cell r="A104" t="str">
            <v>ENERGIA CONSTRUCTIVA DEL CENTRO SA DE CV</v>
          </cell>
        </row>
        <row r="105">
          <cell r="A105" t="str">
            <v>ENRIQUE CARLOS GREENWELL CASTILLO</v>
          </cell>
        </row>
        <row r="106">
          <cell r="A106" t="str">
            <v>ENRIQUE SALVADOR ZUÑIGA RUIZ</v>
          </cell>
        </row>
        <row r="107">
          <cell r="A107" t="str">
            <v>EPSILON CONSTRUCCIONES Y MAQUINARIA, S.A. DE C.V.</v>
          </cell>
        </row>
        <row r="108">
          <cell r="A108" t="str">
            <v>ERNESTO CASTILLO RAMIREZ</v>
          </cell>
        </row>
        <row r="109">
          <cell r="A109" t="str">
            <v>ERNESTO VELAZCO ALMANZAN</v>
          </cell>
        </row>
        <row r="110">
          <cell r="A110" t="str">
            <v>ESPINOSA INGENIEROS CONSTRUCTORES, S.A. DE C.V.</v>
          </cell>
        </row>
        <row r="111">
          <cell r="A111" t="str">
            <v>EXTRACCION Y CLIMAS ARTIFICIALES S.A DE C.V.</v>
          </cell>
        </row>
        <row r="112">
          <cell r="A112" t="str">
            <v>FEDERICO JAVIER TENOPALA HERNANDEZ</v>
          </cell>
        </row>
        <row r="113">
          <cell r="A113" t="str">
            <v>FEDERICO RUIZ RAMIREZ</v>
          </cell>
        </row>
        <row r="114">
          <cell r="A114" t="str">
            <v>FERNANDO OROZCO GUZMAN</v>
          </cell>
        </row>
        <row r="115">
          <cell r="A115" t="str">
            <v>FIGUEROA INGENIERIA Y CONSTRUCCIONES, S.A. DE C.V.</v>
          </cell>
        </row>
        <row r="116">
          <cell r="A116" t="str">
            <v>FLORES &amp; SANTOYO CONSTRUCCIONES SA DE CV</v>
          </cell>
        </row>
        <row r="117">
          <cell r="A117" t="str">
            <v xml:space="preserve">FRANCISCO RODRIGUEZ BALBOA </v>
          </cell>
        </row>
        <row r="118">
          <cell r="A118" t="str">
            <v>FUTURAMA TERRACERIAS Y CONSTRUCCIONES SA DE CV</v>
          </cell>
        </row>
        <row r="119">
          <cell r="A119" t="str">
            <v>GABRIEL ARAIZA MORENO</v>
          </cell>
        </row>
        <row r="120">
          <cell r="A120" t="str">
            <v xml:space="preserve">GARCIA PEREZ CONSTRUCCIONES S.A DE C.V </v>
          </cell>
        </row>
        <row r="121">
          <cell r="A121" t="str">
            <v>GEO GRUPO DEL CENTRO S.A DE C.V.</v>
          </cell>
        </row>
        <row r="122">
          <cell r="A122" t="str">
            <v>GEOTECNIA Y CALIDAD LICCSA, S.A. DE C.V.</v>
          </cell>
        </row>
        <row r="123">
          <cell r="A123" t="str">
            <v>GERINPRO CONSULTORES, S.C.</v>
          </cell>
        </row>
        <row r="124">
          <cell r="A124" t="str">
            <v>GRACIELA DEL CARMEN PACHECO SOTO</v>
          </cell>
        </row>
        <row r="125">
          <cell r="A125" t="str">
            <v>GN ARQUITECTOS S,A. DE C.V.</v>
          </cell>
        </row>
        <row r="126">
          <cell r="A126" t="str">
            <v>GRUPO CIUDAD S.A DE C.V.</v>
          </cell>
        </row>
        <row r="127">
          <cell r="A127" t="str">
            <v>GRUPO CONSTRUCTOR ALCE, S.A. DE C.V.</v>
          </cell>
        </row>
        <row r="128">
          <cell r="A128" t="str">
            <v>GRUPO CONSULTOR DEL CENTRO Y ASOCIADOS, S.C.</v>
          </cell>
        </row>
        <row r="129">
          <cell r="A129" t="str">
            <v>GRUPO CONSULTOR Y CONSTRUCTOR DEL BAJIO GLS, S.A. DE C.V.</v>
          </cell>
        </row>
        <row r="130">
          <cell r="A130" t="str">
            <v>GRUPO COVASA DEL BAJIO, S.A. DE C.V.</v>
          </cell>
        </row>
        <row r="131">
          <cell r="A131" t="str">
            <v>GRUPO DASUCO, S.A. DE C.V.</v>
          </cell>
        </row>
        <row r="132">
          <cell r="A132" t="str">
            <v>GRUPO DE CONSULTORIA INTEGRAL Y CONSTRUCCIONES IRAPUATO,S.A DE C.V.</v>
          </cell>
        </row>
        <row r="133">
          <cell r="A133" t="str">
            <v>GRUPO DEMIST S.A DE C.V.</v>
          </cell>
        </row>
        <row r="134">
          <cell r="A134" t="str">
            <v>GRUPO DISTRIBUIDOR SOL, S.A. DE C.V.</v>
          </cell>
        </row>
        <row r="135">
          <cell r="A135" t="str">
            <v>GRUPO MEXICANO DE OBRAS CIVILES, S.A. DE C.V.</v>
          </cell>
        </row>
        <row r="136">
          <cell r="A136" t="str">
            <v>GUILLERMO BEDIA BRISEÑO</v>
          </cell>
        </row>
        <row r="137">
          <cell r="A137" t="str">
            <v>GUSTAVO FONSECA TORRES</v>
          </cell>
        </row>
        <row r="138">
          <cell r="A138" t="str">
            <v>GUSTAVO GARCÍA BALDERAS</v>
          </cell>
        </row>
        <row r="139">
          <cell r="A139" t="str">
            <v>GUSTAVO MARTINEZ LULE</v>
          </cell>
        </row>
        <row r="140">
          <cell r="A140" t="str">
            <v>HAESA COMERCIAL, S.A. DE C.V.</v>
          </cell>
        </row>
        <row r="141">
          <cell r="A141" t="str">
            <v>HECTOR FERNANDEZ AYALA</v>
          </cell>
        </row>
        <row r="142">
          <cell r="A142" t="str">
            <v>HECTOR HONER LUNA</v>
          </cell>
        </row>
        <row r="143">
          <cell r="A143" t="str">
            <v>HEMCAY ASOCIADOS, S.A. DE C.V.</v>
          </cell>
        </row>
        <row r="144">
          <cell r="A144" t="str">
            <v>HERNANDEZ Y GONZALEZ CONSTRUCTORES S.A DE C.V.</v>
          </cell>
        </row>
        <row r="145">
          <cell r="A145" t="str">
            <v>HUGO ENRIQUE ORTEGA ALVAREZ</v>
          </cell>
        </row>
        <row r="146">
          <cell r="A146" t="str">
            <v xml:space="preserve">HUGO ROBERTO HERNANDEZ ROSALES </v>
          </cell>
        </row>
        <row r="147">
          <cell r="A147" t="str">
            <v>IMPAKTO DEL CENTRO, S.A DE C.V.</v>
          </cell>
        </row>
        <row r="148">
          <cell r="A148" t="str">
            <v>IMPERPROLIMCE SA DE CV</v>
          </cell>
        </row>
        <row r="149">
          <cell r="A149" t="str">
            <v xml:space="preserve">INDUSTRIA ELECTRICA DE IRAPUATO S.A DE C.V </v>
          </cell>
        </row>
        <row r="150">
          <cell r="A150" t="str">
            <v>INGENIERIA Y ARQUITECTURA DISEÑO Y CONSTRUCCION DE PROYECTOS S.A DE C.V.</v>
          </cell>
        </row>
        <row r="151">
          <cell r="A151" t="str">
            <v>INGENIERIA, DISEÑO ESPECIALIZADO Y MONTAJE DE ESTRUCTURAS, S.A. DE C.V.</v>
          </cell>
        </row>
        <row r="152">
          <cell r="A152" t="str">
            <v>ISAAC LOPEZ PARAMO</v>
          </cell>
        </row>
        <row r="153">
          <cell r="A153" t="str">
            <v>IVAN MAURICIO MIRANDA BALLESTEROS</v>
          </cell>
        </row>
        <row r="154">
          <cell r="A154" t="str">
            <v>IVO CESAR BARRON ZENNI</v>
          </cell>
        </row>
        <row r="155">
          <cell r="A155" t="str">
            <v>J.Guadalupe Delgado Chavez</v>
          </cell>
        </row>
        <row r="156">
          <cell r="A156" t="str">
            <v>JAVIER HECTOR ARZATE CERVANTES</v>
          </cell>
        </row>
        <row r="157">
          <cell r="A157" t="str">
            <v>JESUS ARTURO GARCIA CANO</v>
          </cell>
        </row>
        <row r="158">
          <cell r="A158" t="str">
            <v>JOEL MARIO RAMIREZ VILLEGAS</v>
          </cell>
        </row>
        <row r="159">
          <cell r="A159" t="str">
            <v>JORGE ALBERTO CENDEJAS AYALA</v>
          </cell>
        </row>
        <row r="160">
          <cell r="A160" t="str">
            <v>JOSE ADRIAN LOPEZ PADILLA</v>
          </cell>
        </row>
        <row r="161">
          <cell r="A161" t="str">
            <v>JOSE ALEJO FILOTEO SANDOVAL</v>
          </cell>
        </row>
        <row r="162">
          <cell r="A162" t="str">
            <v>JOSE ANTONIO DIAZ DEL CASTILLO URTAZA</v>
          </cell>
        </row>
        <row r="163">
          <cell r="A163" t="str">
            <v>JOSE ANTONIO ZARAGOZA FLORES</v>
          </cell>
        </row>
        <row r="164">
          <cell r="A164" t="str">
            <v>JOSE ARTURO ROSALES SOLIS</v>
          </cell>
        </row>
        <row r="165">
          <cell r="A165" t="str">
            <v>JOSE DE JESUS NAVARRO ARMENTA</v>
          </cell>
        </row>
        <row r="166">
          <cell r="A166" t="str">
            <v>JOSE DE JESUS ORTIZ SALDAÑA</v>
          </cell>
        </row>
        <row r="167">
          <cell r="A167" t="str">
            <v>JOSE FERNANDO PEREZ SAUCEDO</v>
          </cell>
        </row>
        <row r="168">
          <cell r="A168" t="str">
            <v>JOSE FRANCISCO RAMIREZ GONZALEZ</v>
          </cell>
        </row>
        <row r="169">
          <cell r="A169" t="str">
            <v>JORGE IVO MARTINEZ PLAZA</v>
          </cell>
        </row>
        <row r="170">
          <cell r="A170" t="str">
            <v>JOSE JUAN ARAIZA AGUILERA</v>
          </cell>
        </row>
        <row r="171">
          <cell r="A171" t="str">
            <v>JOSE JUAN RAMIREZ RUIZ</v>
          </cell>
        </row>
        <row r="172">
          <cell r="A172" t="str">
            <v>JOSE JUAN RAMIREZ RUIZ</v>
          </cell>
        </row>
        <row r="173">
          <cell r="A173" t="str">
            <v>JOSE LEON ARREDONDO</v>
          </cell>
        </row>
        <row r="174">
          <cell r="A174" t="str">
            <v>JORGE LUIS MARCHAN MACIEL</v>
          </cell>
        </row>
        <row r="175">
          <cell r="A175" t="str">
            <v>JOSE LUIS JOEL GARCIA AGUILAR</v>
          </cell>
        </row>
        <row r="176">
          <cell r="A176" t="str">
            <v>JOSE LUIS ORIGEL HERRERA</v>
          </cell>
        </row>
        <row r="177">
          <cell r="A177" t="str">
            <v>JOSE LUIS SALDAÑA VILLANUEVA</v>
          </cell>
        </row>
        <row r="178">
          <cell r="A178" t="str">
            <v>JOSE MANUEL VALTIERRA HERRERA</v>
          </cell>
        </row>
        <row r="179">
          <cell r="A179" t="str">
            <v>JOSE QUEZADA GUTIERREZ</v>
          </cell>
        </row>
        <row r="180">
          <cell r="A180" t="str">
            <v>JOSE RANGEL ORTIZ</v>
          </cell>
        </row>
        <row r="181">
          <cell r="A181" t="str">
            <v>JOSE SAMANO GUZMAN</v>
          </cell>
        </row>
        <row r="182">
          <cell r="A182" t="str">
            <v>J SALUD MEDINA SANCHEZ</v>
          </cell>
        </row>
        <row r="183">
          <cell r="A183" t="str">
            <v>JUAN CARLOS BRISEÑO MARTINEZ</v>
          </cell>
        </row>
        <row r="184">
          <cell r="A184" t="str">
            <v>JUAN CARLOS DIAZ GARMEDIA</v>
          </cell>
        </row>
        <row r="185">
          <cell r="A185" t="str">
            <v>JUAN GERARDO CADENA MORALES</v>
          </cell>
        </row>
        <row r="186">
          <cell r="A186" t="str">
            <v>JUVENAL HERNANDEZ G</v>
          </cell>
        </row>
        <row r="187">
          <cell r="A187" t="str">
            <v>KARAMAWI CONSTRUCTORA, S.A. DE C.V.</v>
          </cell>
        </row>
        <row r="188">
          <cell r="A188" t="str">
            <v>KEME FOLDET S DE RL DE CV</v>
          </cell>
        </row>
        <row r="189">
          <cell r="A189" t="str">
            <v>LA CADENA CENTRO DE SERVICIO S.A DE C.V.</v>
          </cell>
        </row>
        <row r="190">
          <cell r="A190" t="str">
            <v>LAS AGUILAS CONSTRUYE, S.A. DE C.V.</v>
          </cell>
        </row>
        <row r="191">
          <cell r="A191" t="str">
            <v>LINK ARQUITECTURA, S.A. DE C.V.</v>
          </cell>
        </row>
        <row r="192">
          <cell r="A192" t="str">
            <v>LOGISTICA URBANA Y DE SERVICIOS, S.A DE C.V.</v>
          </cell>
        </row>
        <row r="193">
          <cell r="A193" t="str">
            <v>LUIS ALBERTO RIVERA PEREZ</v>
          </cell>
        </row>
        <row r="194">
          <cell r="A194" t="str">
            <v>LUIS ENRIQUE ELIZALDE BLANCAS</v>
          </cell>
        </row>
        <row r="195">
          <cell r="A195" t="str">
            <v>LUIS FERNANDO CABRERA MARTINEZ</v>
          </cell>
        </row>
        <row r="196">
          <cell r="A196" t="str">
            <v>LUIS MARTIN REYES AGUIRRE</v>
          </cell>
        </row>
        <row r="197">
          <cell r="A197" t="str">
            <v>LUZ MARQ CONSTRUCCIONES, S.A. DE C.V.</v>
          </cell>
        </row>
        <row r="198">
          <cell r="A198" t="str">
            <v>M.A &amp; C.A. DISEÑA, CREA Y CONSTRUYE S.A DE C.V.</v>
          </cell>
        </row>
        <row r="199">
          <cell r="A199" t="str">
            <v>M.A INES CRUZ TOVAR</v>
          </cell>
        </row>
        <row r="200">
          <cell r="A200" t="str">
            <v>MA. ALEJANDRA CUEVAS BALLESTEROS</v>
          </cell>
        </row>
        <row r="201">
          <cell r="A201" t="str">
            <v>MA. ELIZABET NEGRETE DAVALOS</v>
          </cell>
        </row>
        <row r="202">
          <cell r="A202" t="str">
            <v>MA. EUGENIA CERVANTES MAC SWINEY</v>
          </cell>
        </row>
        <row r="203">
          <cell r="A203" t="str">
            <v>MA. SOLEDAD ALEJANDRA LOPEZ LOPEZ</v>
          </cell>
        </row>
        <row r="204">
          <cell r="A204" t="str">
            <v>MAHCON COMPAÑÍA CONSTRUCTORA S.A DE C.V.</v>
          </cell>
        </row>
        <row r="205">
          <cell r="A205" t="str">
            <v>MANTENIMIENTO SUPERIORES, S.A. DE C.V.</v>
          </cell>
        </row>
        <row r="206">
          <cell r="A206" t="str">
            <v>MAQUINARIA CONSTRUCCION EN ACERO Y CONCRETO, S.A. DE C.V.</v>
          </cell>
        </row>
        <row r="207">
          <cell r="A207" t="str">
            <v>MARCO ANTONIO GARCIA SANCHEZ</v>
          </cell>
        </row>
        <row r="208">
          <cell r="A208" t="str">
            <v>MARIA ANTONIETA ARROYO CARDENAS</v>
          </cell>
        </row>
        <row r="209">
          <cell r="A209" t="str">
            <v>MARIA DE LOS ANGELES IRMA HURTADO DE MENDOZA</v>
          </cell>
        </row>
        <row r="210">
          <cell r="A210" t="str">
            <v>MARIA TERESA VARGAS HERNANDEZ</v>
          </cell>
        </row>
        <row r="211">
          <cell r="A211" t="str">
            <v>MARIANELA FARIAS BALVER</v>
          </cell>
        </row>
        <row r="212">
          <cell r="A212" t="str">
            <v>MARTHA NOEMI ALBARRAN FUENTES</v>
          </cell>
        </row>
        <row r="213">
          <cell r="A213" t="str">
            <v>MARTIN FERNANDO QUINTERO TEJADA</v>
          </cell>
        </row>
        <row r="214">
          <cell r="A214" t="str">
            <v>MAURICIO BRAVO GONZALEZ</v>
          </cell>
        </row>
        <row r="215">
          <cell r="A215" t="str">
            <v>MAURICIO FERNANDEZ GRANADOS</v>
          </cell>
        </row>
        <row r="216">
          <cell r="A216" t="str">
            <v>MAURO ANDRES HERNANDEZ SANCHEZ</v>
          </cell>
        </row>
        <row r="217">
          <cell r="A217" t="str">
            <v>MECANICA INDUSTRIAL Y TRANSFORMADOS, S.A. DE C.V.</v>
          </cell>
        </row>
        <row r="218">
          <cell r="A218" t="str">
            <v>METROPOLITANA DE SERVICIOS INTEGRALES, S.A. DE C.V.</v>
          </cell>
        </row>
        <row r="219">
          <cell r="A219" t="str">
            <v>MIGUEL ANGEL CONTRERAS ZARATE</v>
          </cell>
        </row>
        <row r="220">
          <cell r="A220" t="str">
            <v>MIREYA VIANEY MORENO MEZA</v>
          </cell>
        </row>
        <row r="221">
          <cell r="A221" t="str">
            <v>MOISES RODRIGUEZ HERNANDEZ</v>
          </cell>
        </row>
        <row r="222">
          <cell r="A222" t="str">
            <v>MONITOREO VEHICULAR DEL BAJIO, S.C.</v>
          </cell>
        </row>
        <row r="223">
          <cell r="A223" t="str">
            <v>MOVIMIENTOS INDUSTRIALES DE LA CONSTRUCCION, S.A. DE C.V.</v>
          </cell>
        </row>
        <row r="224">
          <cell r="A224" t="str">
            <v>MTLUZ,S.A. DE C.V.</v>
          </cell>
        </row>
        <row r="225">
          <cell r="A225" t="str">
            <v>OBRA CIVIL Y EDIFICACIONES JASSO,S.A. DE C.V.</v>
          </cell>
        </row>
        <row r="226">
          <cell r="A226" t="str">
            <v>OBRA CIVIL Y CONSTRUCCION COVENTA SA DE CV</v>
          </cell>
        </row>
        <row r="227">
          <cell r="A227" t="str">
            <v>OBRAS,CONSTRUCCIONES Y EDIFICACIONES  S.A DE C.V.</v>
          </cell>
        </row>
        <row r="228">
          <cell r="A228" t="str">
            <v>OLIVER GABRIEL GUERRERO SOTO</v>
          </cell>
        </row>
        <row r="229">
          <cell r="A229" t="str">
            <v>ORTIZ CONSTRUCCION Y ARRENDAMIENTO, S.A. DE C.V.</v>
          </cell>
        </row>
        <row r="230">
          <cell r="A230" t="str">
            <v>OSCAR GARCIA CONTRERAS</v>
          </cell>
        </row>
        <row r="231">
          <cell r="A231" t="str">
            <v>OMAR ALEJANDRO MONTIEL MARTINEZ</v>
          </cell>
        </row>
        <row r="232">
          <cell r="A232" t="str">
            <v>OSWALDO CORONA AMADOR</v>
          </cell>
        </row>
        <row r="233">
          <cell r="A233" t="str">
            <v>PAULINA SAAVEDRA RAMIREZ</v>
          </cell>
        </row>
        <row r="234">
          <cell r="A234" t="str">
            <v>PAVIMENTOS Y URBANIZACIONES DE GUANAJUATO, S.A. DE C.V.</v>
          </cell>
        </row>
        <row r="235">
          <cell r="A235" t="str">
            <v>PEDRO AYALA SERRATO</v>
          </cell>
        </row>
        <row r="236">
          <cell r="A236" t="str">
            <v>PEREZ INGENIEROS, S.A. DE C.V.</v>
          </cell>
        </row>
        <row r="237">
          <cell r="A237" t="str">
            <v>Perforaciones y Ademes del bajio S.A DE C.V.</v>
          </cell>
        </row>
        <row r="238">
          <cell r="A238" t="str">
            <v>PICO COMERCIAL, S.A. DE C.V.</v>
          </cell>
        </row>
        <row r="239">
          <cell r="A239" t="str">
            <v xml:space="preserve">PONCIANO MANUEL MATA MEDEL </v>
          </cell>
        </row>
        <row r="240">
          <cell r="A240" t="str">
            <v>PREFABRICADOS DRAGON SA DE CV</v>
          </cell>
        </row>
        <row r="241">
          <cell r="A241" t="str">
            <v>PROMOTORA DE DESARROLLO, S.A. DE .C.V.</v>
          </cell>
        </row>
        <row r="242">
          <cell r="A242" t="str">
            <v>PROMOTORA INMOBILIARIA SALAZAR MARTINEZ, S.A. DE C.V.</v>
          </cell>
        </row>
        <row r="243">
          <cell r="A243" t="str">
            <v>PROYECTOS CONSTRUCCION Y DISEÑO, S.A. DE C.V.</v>
          </cell>
        </row>
        <row r="244">
          <cell r="A244" t="str">
            <v>PROYECTOS CONSTRUCCION, S.A. DE C.V.</v>
          </cell>
        </row>
        <row r="245">
          <cell r="A245" t="str">
            <v xml:space="preserve">PROYECTOS Y CONSTRUCCIONES JASSO S.A DE C.V </v>
          </cell>
        </row>
        <row r="246">
          <cell r="A246" t="str">
            <v>PROYECTOS Y SERVICIOS INDUSTRIALES DEL BAJIO, S.A. DE C.V.</v>
          </cell>
        </row>
        <row r="247">
          <cell r="A247" t="str">
            <v>PROYECTOS, DESARROLLOS,URBANIZACION Y CONSTRUCCION S. A DE C.V.</v>
          </cell>
        </row>
        <row r="248">
          <cell r="A248" t="str">
            <v>PRROYSECC INGENERIA S.A DE C.V.</v>
          </cell>
        </row>
        <row r="249">
          <cell r="A249" t="str">
            <v>QUANAX-HUATO, S.A DE C.V.</v>
          </cell>
        </row>
        <row r="250">
          <cell r="A250" t="str">
            <v>QUINTO ELEMENTO, S.A. DE C.V.</v>
          </cell>
        </row>
        <row r="251">
          <cell r="A251" t="str">
            <v>R &amp; B GRUPO S.A DE C.V.</v>
          </cell>
        </row>
        <row r="252">
          <cell r="A252" t="str">
            <v>RAMON SANDOVAL ISAS</v>
          </cell>
        </row>
        <row r="253">
          <cell r="A253" t="str">
            <v>RAUL GERARDO ZAVALA SANCHEZ</v>
          </cell>
        </row>
        <row r="254">
          <cell r="A254" t="str">
            <v>RAUL HUITRON RIQUELME</v>
          </cell>
        </row>
        <row r="255">
          <cell r="A255" t="str">
            <v>REPRESENTACIONES COMERCIALES INTEGRALES S.A DE C.V.</v>
          </cell>
        </row>
        <row r="256">
          <cell r="A256" t="str">
            <v>RICARDO CAMARILLO GUERRA</v>
          </cell>
        </row>
        <row r="257">
          <cell r="A257" t="str">
            <v>RICARDO CHACON MEZA</v>
          </cell>
        </row>
        <row r="258">
          <cell r="A258" t="str">
            <v>RICARDO JOEL AVILES AGUILAR</v>
          </cell>
        </row>
        <row r="259">
          <cell r="A259" t="str">
            <v>RICARDO PALAFOX ZERMEÑO</v>
          </cell>
        </row>
        <row r="260">
          <cell r="A260" t="str">
            <v>RICARDO RODRIGUEZ HERNANDEZ</v>
          </cell>
        </row>
        <row r="261">
          <cell r="A261" t="str">
            <v>RICARDO SIORDIA MENDEZ</v>
          </cell>
        </row>
        <row r="262">
          <cell r="A262" t="str">
            <v>ROBERTO ZAMILPA GONZALEZ</v>
          </cell>
        </row>
        <row r="263">
          <cell r="A263" t="str">
            <v>ROGELIO  ENRIQUE AGUILAR GUTIERREZ</v>
          </cell>
        </row>
        <row r="264">
          <cell r="A264" t="str">
            <v>RSM CONSULTORES S.A DE C.V.</v>
          </cell>
        </row>
        <row r="265">
          <cell r="A265" t="str">
            <v>RUBEN ARMANDO BARROSO LOPEZ</v>
          </cell>
        </row>
        <row r="266">
          <cell r="A266" t="str">
            <v>RUBEN BARBA MAGAÑA</v>
          </cell>
        </row>
        <row r="267">
          <cell r="A267" t="str">
            <v>RUBEN ROSAS MARTINEZ</v>
          </cell>
        </row>
        <row r="268">
          <cell r="A268" t="str">
            <v>SALVADOR ESTRADA BRAVO</v>
          </cell>
        </row>
        <row r="269">
          <cell r="A269" t="str">
            <v>SALVADOR VARGAS SOTO</v>
          </cell>
        </row>
        <row r="270">
          <cell r="A270" t="str">
            <v>SANDRA MARIA DE GUADALUPE GARCIA RAMIREZ</v>
          </cell>
        </row>
        <row r="271">
          <cell r="A271" t="str">
            <v>SERGIO FELIPE DE JESUS MOSIÑO PINEDA</v>
          </cell>
        </row>
        <row r="272">
          <cell r="A272" t="str">
            <v>SERGIO RODRIGO GUERRERO TORRES</v>
          </cell>
        </row>
        <row r="273">
          <cell r="A273" t="str">
            <v>SERVICIOS DE CONSULTORIA EN INFRAESTRUCTURA VIAL, S.A. DE C.V.</v>
          </cell>
        </row>
        <row r="274">
          <cell r="A274" t="str">
            <v>SERVICIOS DE GESTORIA Y CONSTRUCCION S.A DE C.V.</v>
          </cell>
        </row>
        <row r="275">
          <cell r="A275" t="str">
            <v>SERVICIOS HIDRAULICOS, CONSULTORIA Y CONSTRUCCIONES, S.A. DE C.V.</v>
          </cell>
        </row>
        <row r="276">
          <cell r="A276" t="str">
            <v>SISTEMAS DE INGENIERÍA Y PROCESOS, S.A. DE C.V.</v>
          </cell>
        </row>
        <row r="277">
          <cell r="A277" t="str">
            <v>SPORFLEX DE MEXICO, S.A. DE C.V.</v>
          </cell>
        </row>
        <row r="278">
          <cell r="A278" t="str">
            <v>SUPERVISION ESTUDIOS Y CONSTRUCCION, S.A. DE C.V.</v>
          </cell>
        </row>
        <row r="279">
          <cell r="A279" t="str">
            <v xml:space="preserve">SURO SITEMAS </v>
          </cell>
        </row>
        <row r="280">
          <cell r="A280" t="str">
            <v>TECHNOLOGIES RBS DE MEXICO, S.A. DE C.V.</v>
          </cell>
        </row>
        <row r="281">
          <cell r="A281" t="str">
            <v>TEGNOCON, S.A. DE C.V.</v>
          </cell>
        </row>
        <row r="282">
          <cell r="A282" t="str">
            <v>TERESA DE JESUS RIVERA CASTRO</v>
          </cell>
        </row>
        <row r="283">
          <cell r="A283" t="str">
            <v>TIERRA TRES S.A DE C.V.</v>
          </cell>
        </row>
        <row r="284">
          <cell r="A284" t="str">
            <v>TOMCAZ S.A DE C.V.</v>
          </cell>
        </row>
        <row r="285">
          <cell r="A285" t="str">
            <v>TREBOL  URBANIZADORA CONSTRUCTORA S.A DE C.V.</v>
          </cell>
        </row>
        <row r="286">
          <cell r="A286" t="str">
            <v>URBAMARGTO S.A DE C.V.</v>
          </cell>
        </row>
        <row r="287">
          <cell r="A287" t="str">
            <v>URBANIZACION J.F. S.A. DE C.V.</v>
          </cell>
        </row>
        <row r="288">
          <cell r="A288" t="str">
            <v>URBANIZACION Y DESARROLLOS DE MEXICO, S.A. DE C.V.</v>
          </cell>
        </row>
        <row r="289">
          <cell r="A289" t="str">
            <v>URBANIZACIONES Y CONSTRUCCIONES LOROSA, S.A. DE C.V.</v>
          </cell>
        </row>
        <row r="290">
          <cell r="A290" t="str">
            <v>URBANIZADORA Y CONSTRUCTORA LEPLOG, S.A. DE C.V.</v>
          </cell>
        </row>
        <row r="291">
          <cell r="A291" t="str">
            <v>URBANIZADORA AJO S.A DE C.V.</v>
          </cell>
        </row>
        <row r="292">
          <cell r="A292" t="str">
            <v>URBANIZADORA CAMBRA, S.A DE C.V.</v>
          </cell>
        </row>
        <row r="293">
          <cell r="A293" t="str">
            <v>URBANIZADORA DEL BAJIO, S.A  DE C.V.</v>
          </cell>
        </row>
        <row r="294">
          <cell r="A294" t="str">
            <v>URBANIZADORA KURAMA SA DE CV</v>
          </cell>
        </row>
        <row r="295">
          <cell r="A295" t="str">
            <v>URBANIZADORA VAHER, S.A. DE C.V.</v>
          </cell>
        </row>
        <row r="296">
          <cell r="A296" t="str">
            <v>URBANIZADORA VIBRAZA, S.A. DE C.V.</v>
          </cell>
        </row>
        <row r="297">
          <cell r="A297" t="str">
            <v>URBANIZADORA, PROMOTORA Y DISEÑO CABA S.A. DE C.V.</v>
          </cell>
        </row>
        <row r="298">
          <cell r="A298" t="str">
            <v>VIA LATINA S.A DE C.V.</v>
          </cell>
        </row>
        <row r="299">
          <cell r="A299" t="str">
            <v>VIALIDADES Y CONSTRUCCIONES TREBOL S.A DE C.V.</v>
          </cell>
        </row>
        <row r="300">
          <cell r="A300" t="str">
            <v>VICTOR ARMANDO RIVERA SALAS</v>
          </cell>
        </row>
        <row r="301">
          <cell r="A301" t="str">
            <v>VIDAL PEREZ AGUILAR</v>
          </cell>
        </row>
        <row r="302">
          <cell r="A302" t="str">
            <v>VIRGILIO GONZALEZ REYNOSO</v>
          </cell>
        </row>
        <row r="311">
          <cell r="A311" t="str">
            <v>ADJUDICACION DIRECTA</v>
          </cell>
        </row>
        <row r="312">
          <cell r="A312" t="str">
            <v>LICITACION SIMPLIFICADA</v>
          </cell>
        </row>
        <row r="313">
          <cell r="A313" t="str">
            <v>LICITACION PUBLICA</v>
          </cell>
        </row>
        <row r="318">
          <cell r="A318" t="str">
            <v>IRAPUATO</v>
          </cell>
          <cell r="C318" t="str">
            <v>CAP</v>
          </cell>
        </row>
        <row r="319">
          <cell r="A319" t="str">
            <v>ADJUNTAS</v>
          </cell>
          <cell r="C319" t="str">
            <v>D. I. V. O.</v>
          </cell>
        </row>
        <row r="320">
          <cell r="A320" t="str">
            <v>ARANDAS</v>
          </cell>
          <cell r="C320" t="str">
            <v>OBRA DE BENEFICIO</v>
          </cell>
        </row>
        <row r="321">
          <cell r="A321" t="str">
            <v>BUENOS AIRES</v>
          </cell>
          <cell r="C321" t="str">
            <v>LABORATORIO DE C. DE C.</v>
          </cell>
        </row>
        <row r="322">
          <cell r="A322" t="str">
            <v>LA CAJA</v>
          </cell>
          <cell r="C322" t="str">
            <v>ESTUDIOS Y PROYECTOS</v>
          </cell>
        </row>
        <row r="323">
          <cell r="A323" t="str">
            <v>LA CALERA</v>
          </cell>
          <cell r="C323" t="str">
            <v>N/A</v>
          </cell>
        </row>
        <row r="324">
          <cell r="A324" t="str">
            <v>LA CANDELARIA (EL RODETE)</v>
          </cell>
        </row>
        <row r="325">
          <cell r="A325" t="str">
            <v>CANTARRANAS</v>
          </cell>
        </row>
        <row r="326">
          <cell r="A326" t="str">
            <v>CAÑADA DE LA MUERTE</v>
          </cell>
        </row>
        <row r="327">
          <cell r="A327" t="str">
            <v>EL CARMEN</v>
          </cell>
        </row>
        <row r="328">
          <cell r="A328" t="str">
            <v>EL CARRIZAL GRANDE</v>
          </cell>
        </row>
        <row r="329">
          <cell r="A329" t="str">
            <v>EL CARRIZALITO</v>
          </cell>
        </row>
        <row r="330">
          <cell r="A330" t="str">
            <v>CASAS BLANCAS</v>
          </cell>
        </row>
        <row r="331">
          <cell r="A331" t="str">
            <v>EL CERRITO DE LAS HUERTAS (EL CERRITO)</v>
          </cell>
          <cell r="C331" t="str">
            <v>AGUA POTABLE</v>
          </cell>
        </row>
        <row r="332">
          <cell r="A332" t="str">
            <v>EL COECILLO</v>
          </cell>
          <cell r="C332" t="str">
            <v>ALCANTARILLADO</v>
          </cell>
        </row>
        <row r="333">
          <cell r="A333" t="str">
            <v>COLONIA EL COPALILLO (EL CHORIZO)</v>
          </cell>
          <cell r="C333" t="str">
            <v>DRENAJE Y LETRINAS</v>
          </cell>
        </row>
        <row r="334">
          <cell r="A334" t="str">
            <v>COMEDERITO</v>
          </cell>
          <cell r="C334" t="str">
            <v>URBANIZACION MUNICIPAL</v>
          </cell>
        </row>
        <row r="335">
          <cell r="A335" t="str">
            <v>COMEDERO GRANDE</v>
          </cell>
          <cell r="C335" t="str">
            <v>ELECTRIFICACION RURAL Y DE COL POBRES</v>
          </cell>
        </row>
        <row r="336">
          <cell r="A336" t="str">
            <v>EL CONEJO</v>
          </cell>
          <cell r="C336" t="str">
            <v>INFRAESTRUCTURA BASICA DE SALUD</v>
          </cell>
        </row>
        <row r="337">
          <cell r="A337" t="str">
            <v>EX-HACIENDA DEL COPAL (EL COPAL)</v>
          </cell>
          <cell r="C337" t="str">
            <v>INFRAESTRUCTURA BASICA EDUCATIVA</v>
          </cell>
        </row>
        <row r="338">
          <cell r="A338" t="str">
            <v>EL COPALILLO</v>
          </cell>
          <cell r="C338" t="str">
            <v>MEJORAMIENTO DE VIVIENDA</v>
          </cell>
        </row>
        <row r="339">
          <cell r="A339" t="str">
            <v>CUARTA BRIGADA</v>
          </cell>
          <cell r="C339" t="str">
            <v>CAMINOS RURALES</v>
          </cell>
        </row>
        <row r="340">
          <cell r="A340" t="str">
            <v>CUCHICUATO</v>
          </cell>
          <cell r="C340" t="str">
            <v>OTROS</v>
          </cell>
        </row>
        <row r="341">
          <cell r="A341" t="str">
            <v>CHARCO VERDE (EL ÁGUILA)</v>
          </cell>
        </row>
        <row r="342">
          <cell r="A342" t="str">
            <v>EL ENCINO DEL COPAL</v>
          </cell>
        </row>
        <row r="343">
          <cell r="A343" t="str">
            <v>ESTANCIA DE BUENAVISTA (LA ESTANCIA)</v>
          </cell>
        </row>
        <row r="344">
          <cell r="A344" t="str">
            <v>ESTANCIA DEL COPAL</v>
          </cell>
        </row>
        <row r="345">
          <cell r="A345" t="str">
            <v>SAN ANTONIO DE BERNALES (BERNALES)</v>
          </cell>
          <cell r="C345" t="str">
            <v>PO141  OPERACION DE LA TESORERIA</v>
          </cell>
        </row>
        <row r="346">
          <cell r="A346" t="str">
            <v>GABINO VÁZQUEZ (LAS VÍBORAS)</v>
          </cell>
          <cell r="C346" t="str">
            <v>RA01   TRAT. Y DISP. FINAL RESIDUOS SÓLIDOS URB. Y MANEJO</v>
          </cell>
        </row>
        <row r="347">
          <cell r="A347" t="str">
            <v>LA GARRIDA</v>
          </cell>
          <cell r="C347" t="str">
            <v>RA02   PAGO ARREND. TERRENO SITIO DE DISP. FINAL "PEÑITAS</v>
          </cell>
        </row>
        <row r="348">
          <cell r="A348" t="str">
            <v>GUADALUPE DE PASO BLANCO (EL RANCHITO)</v>
          </cell>
          <cell r="C348" t="str">
            <v>RA03   CONCESIÓN SERV. BARRIDO MANUAL EN PRINCIPALES VIAL</v>
          </cell>
        </row>
        <row r="349">
          <cell r="A349" t="str">
            <v>GUADALUPE DE RIVERA</v>
          </cell>
          <cell r="C349" t="str">
            <v>RA04   SERV. MONITOREO POR GPS PARA UNIDADES OPERATIVAS</v>
          </cell>
        </row>
        <row r="350">
          <cell r="A350" t="str">
            <v>ALDAMA</v>
          </cell>
          <cell r="C350" t="str">
            <v>RA05   ADQ. DE MOBILIARIO COMUNIDADES</v>
          </cell>
        </row>
        <row r="351">
          <cell r="A351" t="str">
            <v>LAGUNA LARGA</v>
          </cell>
          <cell r="C351" t="str">
            <v>RA06   ADQ. DE MATERIALES PÉTREOS COMUNIDADES</v>
          </cell>
        </row>
        <row r="352">
          <cell r="A352" t="str">
            <v>LAS LIEBRES</v>
          </cell>
          <cell r="C352" t="str">
            <v>RA09   PROGRAMA MI PLAZA</v>
          </cell>
        </row>
        <row r="353">
          <cell r="A353" t="str">
            <v>LO DE JUÁREZ</v>
          </cell>
          <cell r="C353" t="str">
            <v>RA10   CONSTR. DE GAVETAS EN PANTEONES MUNICIPALES</v>
          </cell>
        </row>
        <row r="354">
          <cell r="A354" t="str">
            <v>LO DE SIERRA</v>
          </cell>
          <cell r="C354" t="str">
            <v>RA11   DIGNIFICACIÓN PARADEROS DE TRANSPORTE PÚBLICO</v>
          </cell>
        </row>
        <row r="355">
          <cell r="A355" t="str">
            <v>EJIDO DE MALVAS (LA ARGOLLA)</v>
          </cell>
          <cell r="C355" t="str">
            <v>RA24   APORTACIÓN A PROGRAMA MI PLAZA (MEJORA)</v>
          </cell>
        </row>
        <row r="356">
          <cell r="A356" t="str">
            <v>HACIENDA DE MÁRQUEZ (MÁRQUEZ)</v>
          </cell>
          <cell r="C356" t="str">
            <v>RA25   EJECUCIÓN DEL PROYECTO PARA EL SANEAMIENTO DE AGUA</v>
          </cell>
        </row>
        <row r="357">
          <cell r="A357" t="str">
            <v>SAN JOSÉ DE MARAÑÓN (LA MOCHA)</v>
          </cell>
          <cell r="C357" t="str">
            <v>RB07   EMBOVEDAMIENTO DEL CANAL DE AGUAS NEGRAS</v>
          </cell>
        </row>
        <row r="358">
          <cell r="A358" t="str">
            <v>MOLINO DE SANTA ANA</v>
          </cell>
          <cell r="C358" t="str">
            <v>RC02   1A. APORTACIÓN AL SUBSEMUN</v>
          </cell>
        </row>
        <row r="359">
          <cell r="A359" t="str">
            <v>COLONIA MORELOS DE GUADALUPE DE RIVERA</v>
          </cell>
          <cell r="C359" t="str">
            <v>RC05   INSCRIPCIÓN A ACREDITACIÓN CALEA</v>
          </cell>
        </row>
        <row r="360">
          <cell r="A360" t="str">
            <v>MUNGUÍA</v>
          </cell>
          <cell r="C360" t="str">
            <v>RC06   INSUMOS PARA CERTIFICACIÓN CALEA</v>
          </cell>
        </row>
        <row r="361">
          <cell r="A361" t="str">
            <v>NORIA DE CAMARENA</v>
          </cell>
          <cell r="C361" t="str">
            <v>RC07   MANTTO. ANUAL PREV./CORRECT. CÁMARAS FIJAS Y EN PA</v>
          </cell>
        </row>
        <row r="362">
          <cell r="A362" t="str">
            <v>OJO DE AGUA DE BERMÚDEZ</v>
          </cell>
          <cell r="C362" t="str">
            <v>RC08   PROGRAMA DE PREVENCIÓN DE ADICCIONES DARE</v>
          </cell>
        </row>
        <row r="363">
          <cell r="A363" t="str">
            <v>LA PALMA</v>
          </cell>
          <cell r="C363" t="str">
            <v>RC11   SEGUROS DE VIDA</v>
          </cell>
        </row>
        <row r="364">
          <cell r="A364" t="str">
            <v>PASO BLANCO</v>
          </cell>
          <cell r="C364" t="str">
            <v>RC24   UNIFORMES PARA PERSONAL OPERATIVO</v>
          </cell>
        </row>
        <row r="365">
          <cell r="A365" t="str">
            <v>LAS PEÑITAS</v>
          </cell>
          <cell r="C365" t="str">
            <v>RC25   SUBCOMANDANCIA DE POLICÍA MUNICIPAL DIST PONIENTE</v>
          </cell>
        </row>
        <row r="366">
          <cell r="A366" t="str">
            <v>PEÑUELAS</v>
          </cell>
          <cell r="C366" t="str">
            <v>RC26   CERTIFICACIÓN CALEA, (INSCRIPCION CONGRESOS CALEA)</v>
          </cell>
        </row>
        <row r="367">
          <cell r="A367" t="str">
            <v>POTRERO DE LA NORIA DE CAMARENA</v>
          </cell>
          <cell r="C367" t="str">
            <v>RC27   CERTIFICACIÓN CALEA (CONTROLES DE DETENCION CALEA)</v>
          </cell>
        </row>
        <row r="368">
          <cell r="A368" t="str">
            <v>PROVIDENCIA DE PÉREZ (EL GUANTÓN)</v>
          </cell>
          <cell r="C368" t="str">
            <v>RC28   CERTIFICACIÓN CALEA (CAPACITACIONES ESP CALEA)</v>
          </cell>
        </row>
        <row r="369">
          <cell r="A369" t="str">
            <v>PURÍSIMA DE COVARRUBIAS</v>
          </cell>
          <cell r="C369" t="str">
            <v>RC29   SISTEMA DE VIDEO VIGILANCIA: ADQUISICIÓN, INSTALAC</v>
          </cell>
        </row>
        <row r="370">
          <cell r="A370" t="str">
            <v>PURÍSIMA DE TEMASCATÍO DE ARRIBA</v>
          </cell>
          <cell r="C370" t="str">
            <v>RC30   INSTALACIÓN DE BOTONES DE AUXILIO</v>
          </cell>
        </row>
        <row r="371">
          <cell r="A371" t="str">
            <v>RANCHO NUEVO DE DOLORES (EL CUERO)</v>
          </cell>
          <cell r="C371" t="str">
            <v>RC31   EQUIPOS DE RADIO COMUNICACIÓN Y ADITAMENTOS (PILAS</v>
          </cell>
        </row>
        <row r="372">
          <cell r="A372" t="str">
            <v>RANCHO NUEVO DEL LLANITO</v>
          </cell>
          <cell r="C372" t="str">
            <v>RC32   EQUIPO ANTI MOTÍN</v>
          </cell>
        </row>
        <row r="373">
          <cell r="A373" t="str">
            <v>REFUGIO DE MUNGUÍA</v>
          </cell>
          <cell r="C373" t="str">
            <v>RC33   CASETAS MÓVILES</v>
          </cell>
        </row>
        <row r="374">
          <cell r="A374" t="str">
            <v>EJIDO DEL REFUGIO (LOS LÓPEZ)</v>
          </cell>
          <cell r="C374" t="str">
            <v>RC34   MUNICIONES Y ARMAMENTO</v>
          </cell>
        </row>
        <row r="375">
          <cell r="A375" t="str">
            <v>LOS REYES</v>
          </cell>
          <cell r="C375" t="str">
            <v>RC35   EQUIPAMIENTO PARA POLICÍA MONTADA</v>
          </cell>
        </row>
        <row r="376">
          <cell r="A376" t="str">
            <v>RIVERA DE GUADALUPE</v>
          </cell>
          <cell r="C376" t="str">
            <v>RC36   EQUIPAMIENTO PARA POLICÍA CANINA</v>
          </cell>
        </row>
        <row r="377">
          <cell r="A377" t="str">
            <v>EL ROMERAL</v>
          </cell>
          <cell r="C377" t="str">
            <v>RC37   VEHÍCULOS TERRESTRES</v>
          </cell>
        </row>
        <row r="378">
          <cell r="A378" t="str">
            <v>ROSARIO DE COVARRUBIAS</v>
          </cell>
          <cell r="C378" t="str">
            <v>RC38   CAMIONETAS PICK UP</v>
          </cell>
        </row>
        <row r="379">
          <cell r="A379" t="str">
            <v>LOS SABINOS</v>
          </cell>
          <cell r="C379" t="str">
            <v>RC39   MOTOCICLETAS</v>
          </cell>
        </row>
        <row r="380">
          <cell r="A380" t="str">
            <v>LA SANABRIA</v>
          </cell>
          <cell r="C380" t="str">
            <v>RC40   GRÚAS DE PLATAFORMA</v>
          </cell>
        </row>
        <row r="381">
          <cell r="A381" t="str">
            <v>SAN AGUSTÍN DE LOS TORDOS (SAN AGUSTÍN)</v>
          </cell>
          <cell r="C381" t="str">
            <v>RC41   EQUIPO ESPECIALIZADO PARA EL CONTROL, CONFINAMIENT</v>
          </cell>
        </row>
        <row r="382">
          <cell r="A382" t="str">
            <v>SAN ANTONIO DE CHICO</v>
          </cell>
          <cell r="C382" t="str">
            <v>RC42   EQUIPAMIENTO Y ACCESORIOS PARA EL CONTROL Y EXTINC</v>
          </cell>
        </row>
        <row r="383">
          <cell r="A383" t="str">
            <v>SAN ANTONIO TEXAS</v>
          </cell>
          <cell r="C383" t="str">
            <v>RC43   CURSO BÁSICO DE FORMACIÓN INICIAL PARA PERSONAL DE</v>
          </cell>
        </row>
        <row r="384">
          <cell r="A384" t="str">
            <v>SAN ANTONIO EL RICO</v>
          </cell>
          <cell r="C384" t="str">
            <v>RC44   UNIDAD DE TRASLADO EQUIPADA</v>
          </cell>
        </row>
        <row r="385">
          <cell r="A385" t="str">
            <v>SAN CRISTÓBAL</v>
          </cell>
          <cell r="C385" t="str">
            <v>RD02   OBRAS DE RESCATE DEL CENTRO HISTÓRICO</v>
          </cell>
        </row>
        <row r="386">
          <cell r="A386" t="str">
            <v>SAN DIEGO DEL ROSAL (EL ZORRILLO)</v>
          </cell>
          <cell r="C386" t="str">
            <v>RD10   VIVEROS REVOLUCIÓN</v>
          </cell>
        </row>
        <row r="387">
          <cell r="A387" t="str">
            <v>SAN FRANCISCO DE LA CHARCA (LA CHARCA)</v>
          </cell>
          <cell r="C387" t="str">
            <v>RD12   PROGRAM MIGRANTE 3X1</v>
          </cell>
        </row>
        <row r="388">
          <cell r="A388" t="str">
            <v>SAN IGNACIO DE RIVERA (OJO DE AGUA)</v>
          </cell>
          <cell r="C388" t="str">
            <v>RD22   PROGRAMA PINTA TU ENTORNO</v>
          </cell>
        </row>
        <row r="389">
          <cell r="A389" t="str">
            <v>GRANJA LA PROVIDENCIA</v>
          </cell>
          <cell r="C389" t="str">
            <v>RD29   MANTENIMIENTO Y CONSERVACIÓN DE PLAZAS, ANDADORES</v>
          </cell>
        </row>
        <row r="390">
          <cell r="A390" t="str">
            <v>SAN ISIDRO DE LA CUMBRE</v>
          </cell>
          <cell r="C390" t="str">
            <v>RD30   MANTENIMIENTO DE FUENTES (ADQUISICIÓN DE MATERIALE</v>
          </cell>
        </row>
        <row r="391">
          <cell r="A391" t="str">
            <v>SAN JAVIER</v>
          </cell>
          <cell r="C391" t="str">
            <v>RD31   REPOSICIÓN DE CARPETA ASFÁLTICA EN BACHES</v>
          </cell>
        </row>
        <row r="392">
          <cell r="A392" t="str">
            <v>SAN JOSÉ DE BERNALEJO (EL GUAYABO)</v>
          </cell>
          <cell r="C392" t="str">
            <v>RD32   MANTENIMIENTO DE PAVIMENTOS EN PLAZAS Y ANDADORES</v>
          </cell>
        </row>
        <row r="393">
          <cell r="A393" t="str">
            <v>SAN JOSÉ DE JORGE LÓPEZ (SAN JOSÉ)</v>
          </cell>
          <cell r="C393" t="str">
            <v>RD33   ACCIONES AMBIENTALES Y DE PRESERVACIÓN ECOLÓGICA</v>
          </cell>
        </row>
        <row r="394">
          <cell r="A394" t="str">
            <v>SAN JOSÉ DE LA LAGUNA (LOS RANCHITOS)</v>
          </cell>
          <cell r="C394" t="str">
            <v>RD34   PROYECTOS DE INFRAESTRUCTURA Y EQUIPAMIENTO</v>
          </cell>
        </row>
        <row r="395">
          <cell r="A395" t="str">
            <v>SAN JOSÉ DE CRUCES</v>
          </cell>
          <cell r="C395" t="str">
            <v>RD35   PROY INFRAESTRUCTURA VIAL PARA URBAN VIALIDADES</v>
          </cell>
        </row>
        <row r="396">
          <cell r="A396" t="str">
            <v>SAN JOSÉ DE RIVERA (SAN JOSÉ DE LOS NARANJOS)</v>
          </cell>
          <cell r="C396" t="str">
            <v>RD36   ESTUDIOS, VALIDACIONES Y PERMISOS</v>
          </cell>
        </row>
        <row r="397">
          <cell r="A397" t="str">
            <v>SAN JUAN TEMASCATÍO</v>
          </cell>
          <cell r="C397" t="str">
            <v>RD37   PLANES Y ESTUDIOS PARA LA PLANEACIÓN MUNICIPAL</v>
          </cell>
        </row>
        <row r="398">
          <cell r="A398" t="str">
            <v>NUEVO EJIDO DE SAN LORENZO (SAN LORENZO)</v>
          </cell>
          <cell r="C398" t="str">
            <v>RD38   PROYECTO EJECUTIVO DEL ALBERGUE EN EL POLÍGONO DE</v>
          </cell>
        </row>
        <row r="399">
          <cell r="A399" t="str">
            <v>SAN MIGUEL DEL BRETE</v>
          </cell>
          <cell r="C399" t="str">
            <v>RD39   ACCESO UNIVERSAL (ACCESIBILIDAD Y PASOS PEATONALES</v>
          </cell>
        </row>
        <row r="400">
          <cell r="A400" t="str">
            <v>SAN MIGUEL DE VILLALOBOS</v>
          </cell>
          <cell r="C400" t="str">
            <v>RD55 SUPERVISION Y CONTROL DE CALIDAD</v>
          </cell>
        </row>
        <row r="401">
          <cell r="A401" t="str">
            <v>SAN NICOLÁS TEMASCATÍO</v>
          </cell>
          <cell r="C401" t="str">
            <v>RF01   CAPACITACIÓN Y CERTIFICACIÓN DE OFICIOS</v>
          </cell>
        </row>
        <row r="402">
          <cell r="A402" t="str">
            <v>SAN ROQUE</v>
          </cell>
          <cell r="C402" t="str">
            <v>RF02   CENTROS DE INFORMACIÓN TURÍSTICA</v>
          </cell>
        </row>
        <row r="403">
          <cell r="A403" t="str">
            <v>SANTA BÁRBARA</v>
          </cell>
          <cell r="C403" t="str">
            <v>RF03   EVENTOS MI PYMES</v>
          </cell>
        </row>
        <row r="404">
          <cell r="A404" t="str">
            <v>SANTA ELENA DE LA CRUZ</v>
          </cell>
          <cell r="C404" t="str">
            <v>RF04   PROMOCIÓN ECONÓMICA DEL MUNICIPIO</v>
          </cell>
        </row>
        <row r="405">
          <cell r="A405" t="str">
            <v>SANTA ROSA TEMASCATÍO (SANTA ROSA DE LA CRUZ)</v>
          </cell>
          <cell r="C405" t="str">
            <v>RF05   MÉXICO BIO 2012</v>
          </cell>
        </row>
        <row r="406">
          <cell r="A406" t="str">
            <v>SAN VICENTE</v>
          </cell>
          <cell r="C406" t="str">
            <v>RF06   PROGRAMA EMPRENDEDOR UNIVERSIDADES</v>
          </cell>
        </row>
        <row r="407">
          <cell r="A407" t="str">
            <v>SAN VICENTE DE MALVAS (LA OREJA)</v>
          </cell>
          <cell r="C407" t="str">
            <v>RF07   DIAGNOS INTEGRAL INFRAESTRUCTURA CIUDAD INDUSTRIAL</v>
          </cell>
        </row>
        <row r="408">
          <cell r="A408" t="str">
            <v>SERRANO</v>
          </cell>
          <cell r="C408" t="str">
            <v>RF08   ESTUDIOS COMPLEMENTARIOS CENTRO INTEGRAL ACOPIO</v>
          </cell>
        </row>
        <row r="409">
          <cell r="A409" t="str">
            <v>LA SOLEDAD</v>
          </cell>
          <cell r="C409" t="str">
            <v>RF09   DESARROLLO DE LAS EXPORTACIONES</v>
          </cell>
        </row>
        <row r="410">
          <cell r="A410" t="str">
            <v>SAN JOSÉ DE LA SONAJA</v>
          </cell>
          <cell r="C410" t="str">
            <v>RF10   FOROS EMPRESARIALES</v>
          </cell>
        </row>
        <row r="411">
          <cell r="A411" t="str">
            <v>TARETÁN</v>
          </cell>
          <cell r="C411" t="str">
            <v>RF11   DESARROLLO DE PROYECTOS EMPRENDEDORES</v>
          </cell>
        </row>
        <row r="412">
          <cell r="A412" t="str">
            <v>TEJAMANIL</v>
          </cell>
          <cell r="C412" t="str">
            <v>RF12   TRANSFERENCIA DE MODELO DE INCUBACIÓN PARA INCUBAD</v>
          </cell>
        </row>
        <row r="413">
          <cell r="A413" t="str">
            <v>TINAJA DE BERNALES</v>
          </cell>
          <cell r="C413" t="str">
            <v>RF13   FORTALECIMIENTO DEL PARQUE VEHICULAR DE LA DIRECCI</v>
          </cell>
        </row>
        <row r="414">
          <cell r="A414" t="str">
            <v>TOMELÓPEZ</v>
          </cell>
          <cell r="C414" t="str">
            <v>RF14   SISTEMA DE BOLSA DE EMPLEO</v>
          </cell>
        </row>
        <row r="415">
          <cell r="A415" t="str">
            <v>TOMELOPITOS</v>
          </cell>
          <cell r="C415" t="str">
            <v>RF15   CIUDADES HERMANAS</v>
          </cell>
        </row>
        <row r="416">
          <cell r="A416" t="str">
            <v>LA TRINIDAD DE TEMASCATÍO</v>
          </cell>
          <cell r="C416" t="str">
            <v>RF16   IMPULSO A LAS MICRO, PEQUEÑAS Y MEDIANAS EMPRESAS</v>
          </cell>
        </row>
        <row r="417">
          <cell r="A417" t="str">
            <v>VALENCIANA DE YOSTIRO (VALENCIANA)</v>
          </cell>
          <cell r="C417" t="str">
            <v>RG02   ADQ. INSUMOS PARA OPERACIÓN DE UNID. MÉDICAS MÓV.</v>
          </cell>
        </row>
        <row r="418">
          <cell r="A418" t="str">
            <v>VALENCIANITA</v>
          </cell>
          <cell r="C418" t="str">
            <v>RG05   APOYO A EMERGENCIAS DE SALUD</v>
          </cell>
        </row>
        <row r="419">
          <cell r="A419" t="str">
            <v>EL VENADO DE YOSTIRO (EL VENADO)</v>
          </cell>
          <cell r="C419" t="str">
            <v>RG07   ACCIONES INTEGRALES P/CTRL. RABIA CANINA Y FELINA</v>
          </cell>
        </row>
        <row r="420">
          <cell r="A420" t="str">
            <v>GUADALUPE VILLA CÁRDENAS</v>
          </cell>
          <cell r="C420" t="str">
            <v>RG09   CONSTRUCCIÓN DE VIALIDAD INTERIOR</v>
          </cell>
        </row>
        <row r="421">
          <cell r="A421" t="str">
            <v>ESTACIÓN DE VILLALOBOS</v>
          </cell>
          <cell r="C421" t="str">
            <v>RG10   URBANIZACIÓN DE CALLE DÍAZ ORDAZ</v>
          </cell>
        </row>
        <row r="422">
          <cell r="A422" t="str">
            <v>VISTA HERMOSA</v>
          </cell>
          <cell r="C422" t="str">
            <v>RG11   ACOMETIDA ELÉCTRICA Y RED DE VOZ Y DATOS</v>
          </cell>
        </row>
        <row r="423">
          <cell r="A423" t="str">
            <v>LA ZAHURDA</v>
          </cell>
          <cell r="C423" t="str">
            <v>RG12   PRIMERA ASIGNACIÓN URBANIZACIÓN DE LA CALLE MADRIL</v>
          </cell>
        </row>
        <row r="424">
          <cell r="A424" t="str">
            <v>SAN AGUSTÍN EL ALTO (LA ARAÑA)</v>
          </cell>
          <cell r="C424" t="str">
            <v>RG13   REHABILITACIÓN Y EQUIPAMIENTO DEL CENTRO DE ATENCI</v>
          </cell>
        </row>
        <row r="425">
          <cell r="A425" t="str">
            <v>CAMINO REAL</v>
          </cell>
          <cell r="C425" t="str">
            <v>RH01   ESPACIOS PÚBLICOS P/COMBATE A LA POBREZA URBANA</v>
          </cell>
        </row>
        <row r="426">
          <cell r="A426" t="str">
            <v>EL CAPRICHO</v>
          </cell>
          <cell r="C426" t="str">
            <v>RH04   ACCIONES SOCIALES DEL PROGRAMA HÁBITAT</v>
          </cell>
        </row>
        <row r="427">
          <cell r="A427" t="str">
            <v>EL CUELLO</v>
          </cell>
          <cell r="C427" t="str">
            <v>RH05   ACCIONES SOCIALES PROGR. RESCATE DE ESPACIOS PÚBLI</v>
          </cell>
        </row>
        <row r="428">
          <cell r="A428" t="str">
            <v>RANCHO MONTELEÓN</v>
          </cell>
          <cell r="C428" t="str">
            <v>RH09   APORTACION AL CONVENIO DE COINVERSION SOCIAL</v>
          </cell>
        </row>
        <row r="429">
          <cell r="A429" t="str">
            <v>LA MORADA</v>
          </cell>
          <cell r="C429" t="str">
            <v>RH15   APOYO A ORGANIZACIONES SOCIEDAD CIVIL PARA INFRAES</v>
          </cell>
        </row>
        <row r="430">
          <cell r="A430" t="str">
            <v>SAN FRANCISCO DE LA CHARCA (EL NIDO)</v>
          </cell>
          <cell r="C430" t="str">
            <v>RI01   APOYOS ECONÓMICOS EDUCATIVOS JUNTOS EN MOVIMIENTO</v>
          </cell>
        </row>
        <row r="431">
          <cell r="A431" t="str">
            <v>NORIA DE MUNGUÍA</v>
          </cell>
          <cell r="C431" t="str">
            <v>RI03   ESPACIOS EDUCATIVOS REHABILITADOS (ESCUELA DIGNA)</v>
          </cell>
        </row>
        <row r="432">
          <cell r="A432" t="str">
            <v>NUEVA COLONIA COPALILLO (EL ATORÓN)</v>
          </cell>
          <cell r="C432" t="str">
            <v>RI04   INSTIT. EDUCAT. CON EQUIPAM. (ESCUELAS DE CALIDAD)</v>
          </cell>
        </row>
        <row r="433">
          <cell r="A433" t="str">
            <v>PROVIDENCIA DE SAN ANTONIO</v>
          </cell>
          <cell r="C433" t="str">
            <v>RI05   APOYO A INSTIT. EDUCAT. CON EQUIPAMIENTO</v>
          </cell>
        </row>
        <row r="434">
          <cell r="A434" t="str">
            <v>RANCHO NUEVO DE YOSTIRO</v>
          </cell>
          <cell r="C434" t="str">
            <v>RI06   INSTIT. EDUCAT. CON DOTACIÓN DE MOBILIARIO</v>
          </cell>
        </row>
        <row r="435">
          <cell r="A435" t="str">
            <v>COLONIA LA SOLEDAD</v>
          </cell>
          <cell r="C435" t="str">
            <v>RI07   ESPACIOS EDUCATIVOS CONSTRUIDOS O REHABILITADOS</v>
          </cell>
        </row>
        <row r="436">
          <cell r="A436" t="str">
            <v>TAMAHÚLA</v>
          </cell>
          <cell r="C436" t="str">
            <v>RI10   FORTALEC. INFRAESTRUCTURA DE UNIDADES DEPORTIVAS</v>
          </cell>
        </row>
        <row r="437">
          <cell r="A437" t="str">
            <v>VENADO DE SAN LORENZO (EL VENADO)</v>
          </cell>
          <cell r="C437" t="str">
            <v>RI12   FESTIVAL DE JAZZ</v>
          </cell>
        </row>
        <row r="438">
          <cell r="A438" t="str">
            <v>BETANIA</v>
          </cell>
          <cell r="C438" t="str">
            <v>RI13   2A.  ET. REHAB. EDIFICIOS BIBLIOTECAS PUB. MUNIC.</v>
          </cell>
        </row>
        <row r="439">
          <cell r="A439" t="str">
            <v>PRODUCTOS INDUSTRIALES DEL BAJÍO</v>
          </cell>
          <cell r="C439" t="str">
            <v>RI15   PROMOCIÓN DE ACTIVIDADES CULTURALES</v>
          </cell>
        </row>
        <row r="440">
          <cell r="A440" t="str">
            <v>GRANJA LOS CEDROS (RANCHO LOS CEDROS)</v>
          </cell>
          <cell r="C440" t="str">
            <v>RI22   ADQUISICIÓN DE RESERVA TERRITORIAL PARA INSTITUCIO</v>
          </cell>
        </row>
        <row r="441">
          <cell r="A441" t="str">
            <v>CIUDAD INDUSTRIAL IRAPUATO</v>
          </cell>
          <cell r="C441" t="str">
            <v>RI23   FORTALECIMIENTO DE LA ORQUESTA SINFÓNICA INFANTIL</v>
          </cell>
        </row>
        <row r="442">
          <cell r="A442" t="str">
            <v>LA COFRADÍA</v>
          </cell>
          <cell r="C442" t="str">
            <v>RJ32   REHAB DE CALLES EN ZONAS DE MARGINACION</v>
          </cell>
        </row>
        <row r="443">
          <cell r="A443" t="str">
            <v>EMPACADORA AGRÍCOLA</v>
          </cell>
          <cell r="C443" t="str">
            <v>RK03   PAGO DE OBLIGACIONES FINANCIERAS</v>
          </cell>
        </row>
        <row r="444">
          <cell r="A444" t="str">
            <v>GRANJA LA ESTACADA</v>
          </cell>
          <cell r="C444" t="str">
            <v>RK06   REHABILITACIÓN Y MANTENIMIENTO DE EDIFICIOS PÚBLIC</v>
          </cell>
        </row>
        <row r="445">
          <cell r="A445" t="str">
            <v>EL GARBANZO</v>
          </cell>
        </row>
        <row r="446">
          <cell r="A446" t="str">
            <v>LA LUZ DEL DÍA (EJIDO DE LA SONAJA)</v>
          </cell>
        </row>
        <row r="447">
          <cell r="A447" t="str">
            <v>GRANJA LOS PINOS</v>
          </cell>
        </row>
        <row r="448">
          <cell r="A448" t="str">
            <v>LOMA DE LOS CONEJOS (RANCHO ALEGRE)</v>
          </cell>
        </row>
        <row r="449">
          <cell r="A449" t="str">
            <v>GRANJA LA CHARCA</v>
          </cell>
        </row>
        <row r="450">
          <cell r="A450" t="str">
            <v>RANCHO SAN JOAQUÍN</v>
          </cell>
        </row>
        <row r="451">
          <cell r="A451" t="str">
            <v>SAN JOSÉ DE VÍBORAS</v>
          </cell>
        </row>
        <row r="452">
          <cell r="A452" t="str">
            <v>SAN LUIS DEL JÁNAMO (EL MORADO)</v>
          </cell>
        </row>
        <row r="453">
          <cell r="A453" t="str">
            <v>SANTA ELENA</v>
          </cell>
        </row>
        <row r="454">
          <cell r="A454" t="str">
            <v>GRANJA LOS SAUCES</v>
          </cell>
        </row>
        <row r="455">
          <cell r="A455" t="str">
            <v>GRANJA SOFÍA</v>
          </cell>
        </row>
        <row r="456">
          <cell r="A456" t="str">
            <v>GRANJA EL VOLADOR</v>
          </cell>
        </row>
        <row r="457">
          <cell r="A457" t="str">
            <v>LA PRESA DE SAN ANTONIO (RAÚL RIVERA)</v>
          </cell>
        </row>
        <row r="458">
          <cell r="A458" t="str">
            <v>GRANJA LA ZARCA</v>
          </cell>
        </row>
        <row r="459">
          <cell r="A459" t="str">
            <v>SAN ANTONIO</v>
          </cell>
        </row>
        <row r="460">
          <cell r="A460" t="str">
            <v>LA PLAYA</v>
          </cell>
        </row>
        <row r="461">
          <cell r="A461" t="str">
            <v>GRANJA ISABELITA</v>
          </cell>
        </row>
        <row r="462">
          <cell r="A462" t="str">
            <v>SANTA FE DE MUNGUÍA</v>
          </cell>
        </row>
        <row r="463">
          <cell r="A463" t="str">
            <v>LOS JUANES</v>
          </cell>
        </row>
        <row r="464">
          <cell r="A464" t="str">
            <v>ESTACIÓN VIEYRA (GRANJA OFELIA)</v>
          </cell>
        </row>
        <row r="465">
          <cell r="A465" t="str">
            <v>VISTA HERMOSA (SAN FRANCISCO DE LA CRUZ)</v>
          </cell>
        </row>
        <row r="466">
          <cell r="A466" t="str">
            <v>SAN JOSÉ DE BERNALEJO (EL RANCHITO)</v>
          </cell>
        </row>
        <row r="467">
          <cell r="A467" t="str">
            <v>GRANJA EL TECOLOTE</v>
          </cell>
        </row>
        <row r="468">
          <cell r="A468" t="str">
            <v>LA ESPERANCITA</v>
          </cell>
        </row>
        <row r="469">
          <cell r="A469" t="str">
            <v>SAN JOSÉ</v>
          </cell>
        </row>
        <row r="470">
          <cell r="A470" t="str">
            <v>GRANJA GUADALUPE</v>
          </cell>
        </row>
        <row r="471">
          <cell r="A471" t="str">
            <v>LA SONAJA (GRANJA BORJA)</v>
          </cell>
        </row>
        <row r="472">
          <cell r="A472" t="str">
            <v>VILLAS DE IRAPUATO</v>
          </cell>
        </row>
        <row r="473">
          <cell r="A473" t="str">
            <v>GRANJA PASO BLANCO (JOSÉ TAFOLLA)</v>
          </cell>
        </row>
        <row r="474">
          <cell r="A474" t="str">
            <v>GRANJA PASO BLANCO (PIERO ZARATINNI)</v>
          </cell>
        </row>
        <row r="475">
          <cell r="A475" t="str">
            <v>LA PILA DE LOS HERNÁNDEZ (LA PILA)</v>
          </cell>
        </row>
        <row r="476">
          <cell r="A476" t="str">
            <v>RANCHO DE LOS RODRÍGUEZ</v>
          </cell>
        </row>
        <row r="477">
          <cell r="A477" t="str">
            <v>EL VENADITO</v>
          </cell>
        </row>
        <row r="478">
          <cell r="A478" t="str">
            <v>SAN MIGUEL DEL BRETE (EL BRETE)</v>
          </cell>
        </row>
        <row r="479">
          <cell r="A479" t="str">
            <v>LA FLORIDA</v>
          </cell>
        </row>
        <row r="480">
          <cell r="A480" t="str">
            <v>LA CONCEPCIÓN</v>
          </cell>
        </row>
        <row r="481">
          <cell r="A481" t="str">
            <v>NAVIDAD</v>
          </cell>
        </row>
        <row r="482">
          <cell r="A482" t="str">
            <v>NORIA NUEVA</v>
          </cell>
        </row>
        <row r="483">
          <cell r="A483" t="str">
            <v>SAN CARLOS</v>
          </cell>
        </row>
        <row r="484">
          <cell r="A484" t="str">
            <v>VISTA HERMOSA</v>
          </cell>
        </row>
        <row r="485">
          <cell r="A485" t="str">
            <v>EL MONTE</v>
          </cell>
        </row>
        <row r="486">
          <cell r="A486" t="str">
            <v>UNIDAD HABITACIONAL 16 CIUDAD INDUSTRIAL</v>
          </cell>
        </row>
        <row r="487">
          <cell r="A487" t="str">
            <v>LOS MARTÍNEZ (LA BAJADA A SAN ISIDRO)</v>
          </cell>
        </row>
        <row r="488">
          <cell r="A488" t="str">
            <v>EX-HACIENDA DE BUENAVISTA (EL GABAZO)</v>
          </cell>
        </row>
        <row r="489">
          <cell r="A489" t="str">
            <v>EL FIERRO (LOS RAYAS)</v>
          </cell>
        </row>
        <row r="490">
          <cell r="A490" t="str">
            <v>GRANJA ALFREDO SÁNCHEZ</v>
          </cell>
        </row>
        <row r="491">
          <cell r="A491" t="str">
            <v>GRANJA LAS CABECITAS (OCTAVIO RAMÍREZ)</v>
          </cell>
        </row>
        <row r="492">
          <cell r="A492" t="str">
            <v>GRANJA LAS CARMELITAS</v>
          </cell>
        </row>
        <row r="493">
          <cell r="A493" t="str">
            <v>GRANJA EL ESPINERO (FERNANDO ORTEGA)</v>
          </cell>
        </row>
        <row r="494">
          <cell r="A494" t="str">
            <v>GRANJA FABIOLA</v>
          </cell>
        </row>
        <row r="495">
          <cell r="A495" t="str">
            <v>GRANJA LA GUACAMAYA</v>
          </cell>
        </row>
        <row r="496">
          <cell r="A496" t="str">
            <v>GRANJA HERNÁNDEZ</v>
          </cell>
        </row>
        <row r="497">
          <cell r="A497" t="str">
            <v>GRANJA LA LUZ</v>
          </cell>
        </row>
        <row r="498">
          <cell r="A498" t="str">
            <v>SAN MIGUELITO</v>
          </cell>
        </row>
        <row r="499">
          <cell r="A499" t="str">
            <v>CABAÑAS LOMA DEL MARQUÉS</v>
          </cell>
        </row>
        <row r="500">
          <cell r="A500" t="str">
            <v>MARTÍNEZ RIVAS</v>
          </cell>
        </row>
        <row r="501">
          <cell r="A501" t="str">
            <v>EL MONTE (SOCORRO SOLÓRZANO)</v>
          </cell>
        </row>
        <row r="502">
          <cell r="A502" t="str">
            <v>PEQUEÑA PROPIEDAD DURÁN</v>
          </cell>
        </row>
        <row r="503">
          <cell r="A503" t="str">
            <v>GRANJA LA ENCANTADA (RANCHO LA ENCANTADA)</v>
          </cell>
        </row>
        <row r="504">
          <cell r="A504" t="str">
            <v>EL ROSARIO</v>
          </cell>
        </row>
        <row r="505">
          <cell r="A505" t="str">
            <v>RUIZ RIVAS</v>
          </cell>
        </row>
        <row r="506">
          <cell r="A506" t="str">
            <v>SAN FRANCISCO DE LA CRUZ</v>
          </cell>
        </row>
        <row r="507">
          <cell r="A507" t="str">
            <v>SHANGRILÁ</v>
          </cell>
        </row>
        <row r="508">
          <cell r="A508" t="str">
            <v>GRANJA EL TECOLOTE</v>
          </cell>
        </row>
        <row r="509">
          <cell r="A509" t="str">
            <v>BOULEVARD VILLAS DE IRAPUATO KM. UNO</v>
          </cell>
        </row>
        <row r="510">
          <cell r="A510" t="str">
            <v>GRANJA GONZALO GUTIÉRREZ</v>
          </cell>
        </row>
        <row r="511">
          <cell r="A511" t="str">
            <v>GRANJA GONZÁLEZ</v>
          </cell>
        </row>
        <row r="512">
          <cell r="A512" t="str">
            <v>GRANJA LINARES</v>
          </cell>
        </row>
        <row r="513">
          <cell r="A513" t="str">
            <v>GRANJA LOS RAZO</v>
          </cell>
        </row>
        <row r="514">
          <cell r="A514" t="str">
            <v>LA CHARCA DE SAN JOSÉ (GRANJA RENOVALES)</v>
          </cell>
        </row>
        <row r="515">
          <cell r="A515" t="str">
            <v>LA PRESITA DE ARANDAS</v>
          </cell>
        </row>
        <row r="516">
          <cell r="A516" t="str">
            <v>FRACCIONAMIENTO ANÁHUAC (CAMPO DE TIRO)</v>
          </cell>
        </row>
        <row r="517">
          <cell r="A517" t="str">
            <v>CAMPO DE GOLF</v>
          </cell>
        </row>
        <row r="518">
          <cell r="A518" t="str">
            <v>GRANJA COLORINES</v>
          </cell>
        </row>
        <row r="519">
          <cell r="A519" t="str">
            <v>GRANJA FALCÓN</v>
          </cell>
        </row>
        <row r="520">
          <cell r="A520" t="str">
            <v>AGROPECUARIA SOL (LAGUNA DE ABRAHAM)</v>
          </cell>
        </row>
        <row r="521">
          <cell r="A521" t="str">
            <v>GRANJA MARÍA EUGENIA (GRANJA SAN IGNACIO)</v>
          </cell>
        </row>
        <row r="522">
          <cell r="A522" t="str">
            <v>GRANJA EL MATOCHE</v>
          </cell>
        </row>
        <row r="523">
          <cell r="A523" t="str">
            <v>GRANJA MENDOZA</v>
          </cell>
        </row>
        <row r="524">
          <cell r="A524" t="str">
            <v>GRANJA SAN IGNACIO</v>
          </cell>
        </row>
        <row r="525">
          <cell r="A525" t="str">
            <v>GRANJA SAN VICENTE DE MALVAS</v>
          </cell>
        </row>
        <row r="526">
          <cell r="A526" t="str">
            <v>GRANJA EL TEPAMAL</v>
          </cell>
        </row>
        <row r="527">
          <cell r="A527" t="str">
            <v>LOMAS DE TEPAMAL (GRANJAS)</v>
          </cell>
        </row>
        <row r="528">
          <cell r="A528" t="str">
            <v>NUEVA COLONIA PURÍSIMA</v>
          </cell>
        </row>
        <row r="529">
          <cell r="A529" t="str">
            <v>RANCHO EL RÍO</v>
          </cell>
        </row>
        <row r="530">
          <cell r="A530" t="str">
            <v>EL BOSQUE</v>
          </cell>
        </row>
        <row r="531">
          <cell r="A531" t="str">
            <v>EL TRIÁNGULO (LOS SAUCES)</v>
          </cell>
        </row>
        <row r="532">
          <cell r="A532" t="str">
            <v>COLONIA DE LOS LÓPEZ (LA GORDA SOLA)</v>
          </cell>
        </row>
        <row r="533">
          <cell r="A533" t="str">
            <v>GRANJA LOMA DE DOLORES</v>
          </cell>
        </row>
        <row r="534">
          <cell r="A534" t="str">
            <v>EL CUERO (RANCHO EL CUERO)</v>
          </cell>
        </row>
        <row r="535">
          <cell r="A535" t="str">
            <v>GRANJA EL DORADO</v>
          </cell>
        </row>
        <row r="536">
          <cell r="A536" t="str">
            <v>COLONIA PLAN VIVIRÁ</v>
          </cell>
        </row>
        <row r="537">
          <cell r="A537" t="str">
            <v>GRANJA LA FLORIDA</v>
          </cell>
        </row>
        <row r="538">
          <cell r="A538" t="str">
            <v>SAN FRANCISCO (GERMÁN FORTANEL)</v>
          </cell>
        </row>
        <row r="539">
          <cell r="A539" t="str">
            <v>GRANJA VIBORILLAS (RANCHO VIBORILLAS)</v>
          </cell>
        </row>
        <row r="540">
          <cell r="A540" t="str">
            <v>PURÍSIMA DE TEMASCATÍO DE ABAJO</v>
          </cell>
        </row>
        <row r="541">
          <cell r="A541" t="str">
            <v>LAS MALVAS (EL RESBALÓN)</v>
          </cell>
        </row>
        <row r="542">
          <cell r="A542" t="str">
            <v>EMPACADORA DE PRODUCTOS VEGETALES</v>
          </cell>
        </row>
        <row r="543">
          <cell r="A543" t="str">
            <v>GRANJA SAN ENRIQUE</v>
          </cell>
        </row>
        <row r="544">
          <cell r="A544" t="str">
            <v>GRANJA EL ESCONDITE</v>
          </cell>
        </row>
        <row r="545">
          <cell r="A545" t="str">
            <v>J. JESÚS RODRÍGUEZ</v>
          </cell>
        </row>
        <row r="546">
          <cell r="A546" t="str">
            <v>VILLA DE HERRERA</v>
          </cell>
        </row>
        <row r="547">
          <cell r="A547" t="str">
            <v>NUEVO EJIDO EMILIANO ZAPATA (FRANCISCO NIETO)</v>
          </cell>
        </row>
        <row r="548">
          <cell r="A548" t="str">
            <v>GRANJA GUADALUPE</v>
          </cell>
        </row>
        <row r="549">
          <cell r="A549" t="str">
            <v>CINVESTAV</v>
          </cell>
        </row>
        <row r="550">
          <cell r="A550" t="str">
            <v>FRACCIÓN MUNGUÍA (EL MAYOR)</v>
          </cell>
        </row>
        <row r="551">
          <cell r="A551" t="str">
            <v>LA HUERTA DEL NARANJAL</v>
          </cell>
        </row>
        <row r="552">
          <cell r="A552" t="str">
            <v>COLONIA ARTEAGA</v>
          </cell>
        </row>
        <row r="553">
          <cell r="A553" t="str">
            <v>GRANJA SAN LUIS</v>
          </cell>
        </row>
        <row r="554">
          <cell r="A554" t="str">
            <v>GRANJA GUADALUPE</v>
          </cell>
        </row>
        <row r="555">
          <cell r="A555" t="str">
            <v>DIVISADERO (SANTA ELENA)</v>
          </cell>
        </row>
        <row r="556">
          <cell r="A556" t="str">
            <v>LAS CASITAS</v>
          </cell>
        </row>
        <row r="557">
          <cell r="A557" t="str">
            <v>COLONIA VISTA ALEGRE</v>
          </cell>
        </row>
        <row r="558">
          <cell r="A558" t="str">
            <v>GRANJA ALBERTO GONZÁLEZ</v>
          </cell>
        </row>
        <row r="559">
          <cell r="A559" t="str">
            <v>CASA DE LOS MURILLO</v>
          </cell>
        </row>
        <row r="560">
          <cell r="A560" t="str">
            <v>LOS CORRALES</v>
          </cell>
        </row>
        <row r="561">
          <cell r="A561" t="str">
            <v>GRANJA EL AMIGO</v>
          </cell>
        </row>
        <row r="562">
          <cell r="A562" t="str">
            <v>GRANJA MEXICALI</v>
          </cell>
        </row>
        <row r="563">
          <cell r="A563" t="str">
            <v>EL CERRITO</v>
          </cell>
        </row>
        <row r="564">
          <cell r="A564" t="str">
            <v>GRANJA EL GARAMBULLO (EL MONTE)</v>
          </cell>
        </row>
        <row r="565">
          <cell r="A565" t="str">
            <v>GRANJA DE LOS POLLOS</v>
          </cell>
        </row>
        <row r="566">
          <cell r="A566" t="str">
            <v>FRACCIÓN SAN MIGUELITO (LUIS MIONI)</v>
          </cell>
        </row>
        <row r="567">
          <cell r="A567" t="str">
            <v>GRANJA LAS PALMAS</v>
          </cell>
        </row>
        <row r="568">
          <cell r="A568" t="str">
            <v>GRANJA LOS FRAUSTO</v>
          </cell>
        </row>
        <row r="569">
          <cell r="A569" t="str">
            <v>GRANJA DE DON JOSÉ SOTO (GRANJA DE DON JOSÉ)</v>
          </cell>
        </row>
        <row r="570">
          <cell r="A570" t="str">
            <v>GRANJA LA CHALA</v>
          </cell>
        </row>
        <row r="571">
          <cell r="A571" t="str">
            <v>GRANJA LAS GOLONDRINAS</v>
          </cell>
        </row>
        <row r="572">
          <cell r="A572" t="str">
            <v>GRANJA RODRÍGUEZ</v>
          </cell>
        </row>
        <row r="573">
          <cell r="A573" t="str">
            <v>LOS CISNEROS</v>
          </cell>
        </row>
        <row r="574">
          <cell r="A574" t="str">
            <v>GRANJA SAN LUIS</v>
          </cell>
        </row>
        <row r="575">
          <cell r="A575" t="str">
            <v>ADOLFO HERNÁNDEZ (POZO DOS)</v>
          </cell>
        </row>
        <row r="576">
          <cell r="A576" t="str">
            <v>LAS ALFALFAS</v>
          </cell>
        </row>
        <row r="577">
          <cell r="A577" t="str">
            <v>ALFONSO BRAVO</v>
          </cell>
        </row>
        <row r="578">
          <cell r="A578" t="str">
            <v>ALFONSO MARTÍNEZ VELA (ANTENA XEBO)</v>
          </cell>
        </row>
        <row r="579">
          <cell r="A579" t="str">
            <v>ALTO CANAL</v>
          </cell>
        </row>
        <row r="580">
          <cell r="A580" t="str">
            <v>EL ALTO COLORADO</v>
          </cell>
        </row>
        <row r="581">
          <cell r="A581" t="str">
            <v>ANTONIO CAMPOS</v>
          </cell>
        </row>
        <row r="582">
          <cell r="A582" t="str">
            <v>ANTONIO RODRÍGUEZ</v>
          </cell>
        </row>
        <row r="583">
          <cell r="A583" t="str">
            <v>GRANJA LOS PINOS</v>
          </cell>
        </row>
        <row r="584">
          <cell r="A584" t="str">
            <v>BAJADA DE CUARTA BRIGADA</v>
          </cell>
        </row>
        <row r="585">
          <cell r="A585" t="str">
            <v>BASE LUPITA (GUADALUPE MIRAMONTES)</v>
          </cell>
        </row>
        <row r="586">
          <cell r="A586" t="str">
            <v>BODEGA DE CUARTA BRIGADA</v>
          </cell>
        </row>
        <row r="587">
          <cell r="A587" t="str">
            <v>BODEGA DELTA (BODEGA DE IRAPUATO)</v>
          </cell>
        </row>
        <row r="588">
          <cell r="A588" t="str">
            <v>EL BORBOLLÓN</v>
          </cell>
        </row>
        <row r="589">
          <cell r="A589" t="str">
            <v>LOS CAMACHO</v>
          </cell>
        </row>
        <row r="590">
          <cell r="A590" t="str">
            <v>CAMINO A SAN JAVIER (LA HUIZACHERA)</v>
          </cell>
        </row>
        <row r="591">
          <cell r="A591" t="str">
            <v>CÁNDIDO NAVARRO</v>
          </cell>
        </row>
        <row r="592">
          <cell r="A592" t="str">
            <v>EL CANELO</v>
          </cell>
        </row>
        <row r="593">
          <cell r="A593" t="str">
            <v>EL CAPULÍN DE YOSTIRO</v>
          </cell>
        </row>
        <row r="594">
          <cell r="A594" t="str">
            <v>CARRETERA ABASOLO-IRAPUATO KM. OCHO</v>
          </cell>
        </row>
        <row r="595">
          <cell r="A595" t="str">
            <v>CASA DE DON CHILO (EL MOGOTE DEL DIABLO)</v>
          </cell>
        </row>
        <row r="596">
          <cell r="A596" t="str">
            <v>CASA DE LOS GARCÍA</v>
          </cell>
        </row>
        <row r="597">
          <cell r="A597" t="str">
            <v>CASA DE LOS MIRANDA</v>
          </cell>
        </row>
        <row r="598">
          <cell r="A598" t="str">
            <v>CASA DE LOS RAMÍREZ</v>
          </cell>
        </row>
        <row r="599">
          <cell r="A599" t="str">
            <v>CASA DEL PANADERO</v>
          </cell>
        </row>
        <row r="600">
          <cell r="A600" t="str">
            <v>EL CERRITO DE ENMEDIO</v>
          </cell>
        </row>
        <row r="601">
          <cell r="A601" t="str">
            <v>CERRITO DE LA LAGUNA (LUCIO OCHOA)</v>
          </cell>
        </row>
        <row r="602">
          <cell r="A602" t="str">
            <v>CERRO BLANCO</v>
          </cell>
        </row>
        <row r="603">
          <cell r="A603" t="str">
            <v>CERRO PRIETO</v>
          </cell>
        </row>
        <row r="604">
          <cell r="A604" t="str">
            <v>CERRO PRIETO</v>
          </cell>
        </row>
        <row r="605">
          <cell r="A605" t="str">
            <v>CONGELADORA VILLA VERDE</v>
          </cell>
        </row>
        <row r="606">
          <cell r="A606" t="str">
            <v>CHAVACÁN</v>
          </cell>
        </row>
        <row r="607">
          <cell r="A607" t="str">
            <v>CHICHÍNGARO</v>
          </cell>
        </row>
        <row r="608">
          <cell r="A608" t="str">
            <v>LA CINTA DE BERNALES</v>
          </cell>
        </row>
        <row r="609">
          <cell r="A609" t="str">
            <v>COLONIA COPALILLO (MANUELA PÉREZ)</v>
          </cell>
        </row>
        <row r="610">
          <cell r="A610" t="str">
            <v>COLONIA LAS MARAVILLAS</v>
          </cell>
        </row>
        <row r="611">
          <cell r="A611" t="str">
            <v>CORRALÓN FEDERAL</v>
          </cell>
        </row>
        <row r="612">
          <cell r="A612" t="str">
            <v>DOCTOR RAÚL JARAMILLO</v>
          </cell>
        </row>
        <row r="613">
          <cell r="A613" t="str">
            <v>LOS DUARTE</v>
          </cell>
        </row>
        <row r="614">
          <cell r="A614" t="str">
            <v>EJIDO DE SAN JOSÉ (JESÚS PÉREZ)</v>
          </cell>
        </row>
        <row r="615">
          <cell r="A615" t="str">
            <v>EJIDO LO DE JUÁREZ (ANTONIO JUÁREZ)</v>
          </cell>
        </row>
        <row r="616">
          <cell r="A616" t="str">
            <v>EJIDO MORELOS (GRANJA EL PIRUL)</v>
          </cell>
        </row>
        <row r="617">
          <cell r="A617" t="str">
            <v>EL PUENTE DEL AGUA NEGRA</v>
          </cell>
        </row>
        <row r="618">
          <cell r="A618" t="str">
            <v>EL SAUZ BENDITO</v>
          </cell>
        </row>
        <row r="619">
          <cell r="A619" t="str">
            <v>CORRALÓN FEDERAL</v>
          </cell>
        </row>
        <row r="620">
          <cell r="A620" t="str">
            <v>ENTRONQUE A CUERÁMARO (KM. 15)</v>
          </cell>
        </row>
        <row r="621">
          <cell r="A621" t="str">
            <v>LA ESPERANZA</v>
          </cell>
        </row>
        <row r="622">
          <cell r="A622" t="str">
            <v>EL ESPINERO (RANCHO DE DON BENE)</v>
          </cell>
        </row>
        <row r="623">
          <cell r="A623" t="str">
            <v>EL ESPINERO (PEDRO IBARRA)</v>
          </cell>
        </row>
        <row r="624">
          <cell r="A624" t="str">
            <v>ESTACIÓN DE RIVERA</v>
          </cell>
        </row>
        <row r="625">
          <cell r="A625" t="str">
            <v>PARQUE INDUSTRIAL</v>
          </cell>
        </row>
        <row r="626">
          <cell r="A626" t="str">
            <v>EX-HACIENDA SAN MIGUELITO LOTE UNO</v>
          </cell>
        </row>
        <row r="627">
          <cell r="A627" t="str">
            <v>EX-HACIENDA SAN ROQUE</v>
          </cell>
        </row>
        <row r="628">
          <cell r="A628" t="str">
            <v>LA FORRAJERA</v>
          </cell>
        </row>
        <row r="629">
          <cell r="A629" t="str">
            <v>FRACCIONAMIENTO CAMPESTRE LAS FLORES</v>
          </cell>
        </row>
        <row r="630">
          <cell r="A630" t="str">
            <v>LOS FRESNOS</v>
          </cell>
        </row>
        <row r="631">
          <cell r="A631" t="str">
            <v>NOÉ GONZÁLEZ</v>
          </cell>
        </row>
        <row r="632">
          <cell r="A632" t="str">
            <v>LA CABAÑA</v>
          </cell>
        </row>
        <row r="633">
          <cell r="A633" t="str">
            <v>GRANJA ANTONIO ZAVALA (LA ZAHURDA)</v>
          </cell>
        </row>
        <row r="634">
          <cell r="A634" t="str">
            <v>GRANJA ARIEL GARCÍA</v>
          </cell>
        </row>
        <row r="635">
          <cell r="A635" t="str">
            <v>GRANJA BUENAVISTA</v>
          </cell>
        </row>
        <row r="636">
          <cell r="A636" t="str">
            <v>GRANJA CALDERÓN</v>
          </cell>
        </row>
        <row r="637">
          <cell r="A637" t="str">
            <v>GRANJA CAMINO REAL</v>
          </cell>
        </row>
        <row r="638">
          <cell r="A638" t="str">
            <v>GRANJA CABAÑAS</v>
          </cell>
        </row>
        <row r="639">
          <cell r="A639" t="str">
            <v>GRANJA DE ADOLFO</v>
          </cell>
        </row>
        <row r="640">
          <cell r="A640" t="str">
            <v>GRANJA DE AGUSTÍN GARCÍA</v>
          </cell>
        </row>
        <row r="641">
          <cell r="A641" t="str">
            <v>GRANJA DE DON PANCHO RIVERA</v>
          </cell>
        </row>
        <row r="642">
          <cell r="A642" t="str">
            <v>GRANJA DE LA SEÑORA DUKE</v>
          </cell>
        </row>
        <row r="643">
          <cell r="A643" t="str">
            <v>GRANJA DE LAS GALLINAS</v>
          </cell>
        </row>
        <row r="644">
          <cell r="A644" t="str">
            <v>GRANJA DE LOS CASTAÑEDA</v>
          </cell>
        </row>
        <row r="645">
          <cell r="A645" t="str">
            <v>GRANJA DE LOS SÁNCHEZ CASTAÑEDA</v>
          </cell>
        </row>
        <row r="646">
          <cell r="A646" t="str">
            <v>GRANJA EL ROSARIO DOS</v>
          </cell>
        </row>
        <row r="647">
          <cell r="A647" t="str">
            <v>GRANJA DÍAZ</v>
          </cell>
        </row>
        <row r="648">
          <cell r="A648" t="str">
            <v>GRANJA LOS CEDROS (DANIEL BRAVO)</v>
          </cell>
        </row>
        <row r="649">
          <cell r="A649" t="str">
            <v>GRANJA EL CARMEN</v>
          </cell>
        </row>
        <row r="650">
          <cell r="A650" t="str">
            <v>GRANJA EL CERRITO</v>
          </cell>
        </row>
        <row r="651">
          <cell r="A651" t="str">
            <v>GRANJA EL CHARRO</v>
          </cell>
        </row>
        <row r="652">
          <cell r="A652" t="str">
            <v>GRANJA AVÍCOLA EL MIRADOR</v>
          </cell>
        </row>
        <row r="653">
          <cell r="A653" t="str">
            <v>GRANJA EL MOLINO</v>
          </cell>
        </row>
        <row r="654">
          <cell r="A654" t="str">
            <v>GRANJA EL PIRUL</v>
          </cell>
        </row>
        <row r="655">
          <cell r="A655" t="str">
            <v>GRANJA EL PORVENIR</v>
          </cell>
        </row>
        <row r="656">
          <cell r="A656" t="str">
            <v>GRANJA EL ROBLE</v>
          </cell>
        </row>
        <row r="657">
          <cell r="A657" t="str">
            <v>GRANJA GONZÁLEZ</v>
          </cell>
        </row>
        <row r="658">
          <cell r="A658" t="str">
            <v>GRANJA LA BOTA (JESÚS AGUIRRE)</v>
          </cell>
        </row>
        <row r="659">
          <cell r="A659" t="str">
            <v>GRANJA LA CHATA</v>
          </cell>
        </row>
        <row r="660">
          <cell r="A660" t="str">
            <v>GRANJA LA COLUMNA</v>
          </cell>
        </row>
        <row r="661">
          <cell r="A661" t="str">
            <v>GRANJA LA COREA</v>
          </cell>
        </row>
        <row r="662">
          <cell r="A662" t="str">
            <v>GRANJA LA JOYA</v>
          </cell>
        </row>
        <row r="663">
          <cell r="A663" t="str">
            <v>LOMA DE LOS CONEJOS (LA LOMA)</v>
          </cell>
        </row>
        <row r="664">
          <cell r="A664" t="str">
            <v>GRANJA LA MOCHA</v>
          </cell>
        </row>
        <row r="665">
          <cell r="A665" t="str">
            <v>GRANJA LA QUINTA AMALIA</v>
          </cell>
        </row>
        <row r="666">
          <cell r="A666" t="str">
            <v>GRANJA LA SANABRIA (FRANCISCO FLORES)</v>
          </cell>
        </row>
        <row r="667">
          <cell r="A667" t="str">
            <v>GRANJA LA SANABRIA</v>
          </cell>
        </row>
        <row r="668">
          <cell r="A668" t="str">
            <v>GRANJA LA VIRGEN</v>
          </cell>
        </row>
        <row r="669">
          <cell r="A669" t="str">
            <v>GRANJA LAS CARMELITAS</v>
          </cell>
        </row>
        <row r="670">
          <cell r="A670" t="str">
            <v>GRANJA LAS DELICIAS</v>
          </cell>
        </row>
        <row r="671">
          <cell r="A671" t="str">
            <v>GRANJA LAS ISABELES</v>
          </cell>
        </row>
        <row r="672">
          <cell r="A672" t="str">
            <v>GRANJA LOS CAMACHOS</v>
          </cell>
        </row>
        <row r="673">
          <cell r="A673" t="str">
            <v>GRANJA LOS CARPIO</v>
          </cell>
        </row>
        <row r="674">
          <cell r="A674" t="str">
            <v>GRANJA LOS LOBOS</v>
          </cell>
        </row>
        <row r="675">
          <cell r="A675" t="str">
            <v>GRANJA LOS MARTÍNEZ</v>
          </cell>
        </row>
        <row r="676">
          <cell r="A676" t="str">
            <v>GRANJA SAN JOSÉ DE LOS PINOS</v>
          </cell>
        </row>
        <row r="677">
          <cell r="A677" t="str">
            <v>GRANJA LOS TRES POTRILLOS</v>
          </cell>
        </row>
        <row r="678">
          <cell r="A678" t="str">
            <v>GRANJA MARÍA NINFA</v>
          </cell>
        </row>
        <row r="679">
          <cell r="A679" t="str">
            <v>GRANJA MERCEDES</v>
          </cell>
        </row>
        <row r="680">
          <cell r="A680" t="str">
            <v>GRANJA MIRYAM</v>
          </cell>
        </row>
        <row r="681">
          <cell r="A681" t="str">
            <v>GRANJA NAVARRA</v>
          </cell>
        </row>
        <row r="682">
          <cell r="A682" t="str">
            <v>PRIVADA PARAÍSO</v>
          </cell>
        </row>
        <row r="683">
          <cell r="A683" t="str">
            <v>GRANJA PROVIDENCIA</v>
          </cell>
        </row>
        <row r="684">
          <cell r="A684" t="str">
            <v>GRANJA PROVIDENCIA DE PÉREZ</v>
          </cell>
        </row>
        <row r="685">
          <cell r="A685" t="str">
            <v>GRANJA PROVIDENCIA DE PÉREZ (LA CAMPANA)</v>
          </cell>
        </row>
        <row r="686">
          <cell r="A686" t="str">
            <v>GRANJA RANCHO ALEGRE</v>
          </cell>
        </row>
        <row r="687">
          <cell r="A687" t="str">
            <v>GRANJA RANGEL</v>
          </cell>
        </row>
        <row r="688">
          <cell r="A688" t="str">
            <v>GRANJA SAN ANTONIO</v>
          </cell>
        </row>
        <row r="689">
          <cell r="A689" t="str">
            <v>GRANJA SAN FERNANDO</v>
          </cell>
        </row>
        <row r="690">
          <cell r="A690" t="str">
            <v>GRANJA SAN ISIDRO</v>
          </cell>
        </row>
        <row r="691">
          <cell r="A691" t="str">
            <v>GRANJA SAN JOAQUÍN (JAVIER CHICO)</v>
          </cell>
        </row>
        <row r="692">
          <cell r="A692" t="str">
            <v>GRANJA SAN JOSÉ DEL PROGRESO (CALICANTO)</v>
          </cell>
        </row>
        <row r="693">
          <cell r="A693" t="str">
            <v>GRANJA SAN LORENZO</v>
          </cell>
        </row>
        <row r="694">
          <cell r="A694" t="str">
            <v>GRANJA SAN MARTÍN</v>
          </cell>
        </row>
        <row r="695">
          <cell r="A695" t="str">
            <v>GRANJA SAN MIGUEL</v>
          </cell>
        </row>
        <row r="696">
          <cell r="A696" t="str">
            <v>GRANJA SANABRIA (JOSÉ BRAVO RICO)</v>
          </cell>
        </row>
        <row r="697">
          <cell r="A697" t="str">
            <v>GRANJA SÁNCHEZ</v>
          </cell>
        </row>
        <row r="698">
          <cell r="A698" t="str">
            <v>GRANJA SANTA ROSA</v>
          </cell>
        </row>
        <row r="699">
          <cell r="A699" t="str">
            <v>GRANJA SANTA ROSA DE LA LIMA</v>
          </cell>
        </row>
        <row r="700">
          <cell r="A700" t="str">
            <v>GRANJA SILVESTRE ALDACO</v>
          </cell>
        </row>
        <row r="701">
          <cell r="A701" t="str">
            <v>GRANJA SAN MARTÍN</v>
          </cell>
        </row>
        <row r="702">
          <cell r="A702" t="str">
            <v>GRANJA VILLEGAS</v>
          </cell>
        </row>
        <row r="703">
          <cell r="A703" t="str">
            <v>GRANJA ZAVALA (GRANJA PROVIDENCIA)</v>
          </cell>
        </row>
        <row r="704">
          <cell r="A704" t="str">
            <v>LA GUARACHA</v>
          </cell>
        </row>
        <row r="705">
          <cell r="A705" t="str">
            <v>EL HUIZACHAL (ANTONIO HERNÁNDEZ)</v>
          </cell>
        </row>
        <row r="706">
          <cell r="A706" t="str">
            <v>EL JACALÓN (POZO DE MIRANDA)</v>
          </cell>
        </row>
        <row r="707">
          <cell r="A707" t="str">
            <v>GRANJA JARDÍN DE GUADALUPE</v>
          </cell>
        </row>
        <row r="708">
          <cell r="A708" t="str">
            <v>JARDINES RECINTO DE LA ORACIÓN</v>
          </cell>
        </row>
        <row r="709">
          <cell r="A709" t="str">
            <v>JERÓNIMO HERNÁNDEZ</v>
          </cell>
        </row>
        <row r="710">
          <cell r="A710" t="str">
            <v>JESÚS HERNÁNDEZ</v>
          </cell>
        </row>
        <row r="711">
          <cell r="A711" t="str">
            <v>JESÚS HONESTO (LA CASA DE JESÚS HONESTO)</v>
          </cell>
        </row>
        <row r="712">
          <cell r="A712" t="str">
            <v>FELIPE GARCÍA DÍAZ</v>
          </cell>
        </row>
        <row r="713">
          <cell r="A713" t="str">
            <v>RANCHO SAN ISIDRO</v>
          </cell>
        </row>
        <row r="714">
          <cell r="A714" t="str">
            <v>GRANJA DON CHON</v>
          </cell>
        </row>
        <row r="715">
          <cell r="A715" t="str">
            <v>JOSÉ DE JESÚS PUGA</v>
          </cell>
        </row>
        <row r="716">
          <cell r="A716" t="str">
            <v>JOSÉ LUIS CABRERA MARTÍNEZ (LA ARENA)</v>
          </cell>
        </row>
        <row r="717">
          <cell r="A717" t="str">
            <v>LA JOYA</v>
          </cell>
        </row>
        <row r="718">
          <cell r="A718" t="str">
            <v>JUAN BUSTOS</v>
          </cell>
        </row>
        <row r="719">
          <cell r="A719" t="str">
            <v>JUAN ROSALES</v>
          </cell>
        </row>
        <row r="720">
          <cell r="A720" t="str">
            <v>GRANJA DON JUAN</v>
          </cell>
        </row>
        <row r="721">
          <cell r="A721" t="str">
            <v>KILÓMETRO CIENTO CINCO</v>
          </cell>
        </row>
        <row r="722">
          <cell r="A722" t="str">
            <v>LA BOTA DEL MONTE</v>
          </cell>
        </row>
        <row r="723">
          <cell r="A723" t="str">
            <v>EJIDO DE LA CAPILLA</v>
          </cell>
        </row>
        <row r="724">
          <cell r="A724" t="str">
            <v>LA CASA DE DOÑA CONCHA</v>
          </cell>
        </row>
        <row r="725">
          <cell r="A725" t="str">
            <v>LA CASA DE POLO</v>
          </cell>
        </row>
        <row r="726">
          <cell r="A726" t="str">
            <v>ARROYO ZARCO</v>
          </cell>
        </row>
        <row r="727">
          <cell r="A727" t="str">
            <v>EMPACADORA DE ZANAHORIAS</v>
          </cell>
        </row>
        <row r="728">
          <cell r="A728" t="str">
            <v>LA LIBERTAD</v>
          </cell>
        </row>
        <row r="729">
          <cell r="A729" t="str">
            <v>LIBRAMIENTO LEÓN-SALAMANCA</v>
          </cell>
        </row>
        <row r="730">
          <cell r="A730" t="str">
            <v>LA LOMA</v>
          </cell>
        </row>
        <row r="731">
          <cell r="A731" t="str">
            <v>LA LOMA</v>
          </cell>
        </row>
        <row r="732">
          <cell r="A732" t="str">
            <v>LOS CÁRDENAS</v>
          </cell>
        </row>
        <row r="733">
          <cell r="A733" t="str">
            <v>LUIS BRAVO</v>
          </cell>
        </row>
        <row r="734">
          <cell r="A734" t="str">
            <v>LA LUZ</v>
          </cell>
        </row>
        <row r="735">
          <cell r="A735" t="str">
            <v>LAS MARGARITAS</v>
          </cell>
        </row>
        <row r="736">
          <cell r="A736" t="str">
            <v>LOS MARTÍNEZ</v>
          </cell>
        </row>
        <row r="737">
          <cell r="A737" t="str">
            <v>MAURO GUZMÁN</v>
          </cell>
        </row>
        <row r="738">
          <cell r="A738" t="str">
            <v>LA GENERALA</v>
          </cell>
        </row>
        <row r="739">
          <cell r="A739" t="str">
            <v>MERCEDES ZENDEJAS</v>
          </cell>
        </row>
        <row r="740">
          <cell r="A740" t="str">
            <v>MODESTO GARCÍA</v>
          </cell>
        </row>
        <row r="741">
          <cell r="A741" t="str">
            <v>LA MOJONERA</v>
          </cell>
        </row>
        <row r="742">
          <cell r="A742" t="str">
            <v>EL MONTE (HACIENDA CAMINO REAL)</v>
          </cell>
        </row>
        <row r="743">
          <cell r="A743" t="str">
            <v>MOVIMIENTO FAMILIAR CRISTIANO</v>
          </cell>
        </row>
        <row r="744">
          <cell r="A744" t="str">
            <v>JESÚS VILLANUEVA MARTÍNEZ</v>
          </cell>
        </row>
        <row r="745">
          <cell r="A745" t="str">
            <v>PRESA DE LOS CARRIZOS (NATIVIDAD MÉNDEZ)</v>
          </cell>
        </row>
        <row r="746">
          <cell r="A746" t="str">
            <v>NORIA DE ROYÁN (LOS JARALES)</v>
          </cell>
        </row>
        <row r="747">
          <cell r="A747" t="str">
            <v>NUEVO CENTRO ROSARIO DE COVARRUBIAS</v>
          </cell>
        </row>
        <row r="748">
          <cell r="A748" t="str">
            <v>NUEVO EJIDO EMILIANO ZAPATA</v>
          </cell>
        </row>
        <row r="749">
          <cell r="A749" t="str">
            <v>OJO DE AGUA</v>
          </cell>
        </row>
        <row r="750">
          <cell r="A750" t="str">
            <v>PABLO GARCÍA</v>
          </cell>
        </row>
        <row r="751">
          <cell r="A751" t="str">
            <v>LA PAZ</v>
          </cell>
        </row>
        <row r="752">
          <cell r="A752" t="str">
            <v>EL PILAR</v>
          </cell>
        </row>
        <row r="753">
          <cell r="A753" t="str">
            <v>GRANJA LOS HERNÁNDEZ (IGNACIO HERNÁNDEZ)</v>
          </cell>
        </row>
        <row r="754">
          <cell r="A754" t="str">
            <v>PLANADA DEL GUAJOLOTE</v>
          </cell>
        </row>
        <row r="755">
          <cell r="A755" t="str">
            <v>EL PORTAL (ARRIBA DEL CAPALILLO)</v>
          </cell>
        </row>
        <row r="756">
          <cell r="A756" t="str">
            <v>POZO DE PARRAS</v>
          </cell>
        </row>
        <row r="757">
          <cell r="A757" t="str">
            <v>POZO DEL SOLIMÁN</v>
          </cell>
        </row>
        <row r="758">
          <cell r="A758" t="str">
            <v>LA PRESA DE SAN VICENTE</v>
          </cell>
        </row>
        <row r="759">
          <cell r="A759" t="str">
            <v>LA PRESA</v>
          </cell>
        </row>
        <row r="760">
          <cell r="A760" t="str">
            <v>PUENTE BLANCO</v>
          </cell>
        </row>
        <row r="761">
          <cell r="A761" t="str">
            <v>LA PURÍSIMA</v>
          </cell>
        </row>
        <row r="762">
          <cell r="A762" t="str">
            <v>QUINTA MARGARITA</v>
          </cell>
        </row>
        <row r="763">
          <cell r="A763" t="str">
            <v>RAMIRO DELGADO</v>
          </cell>
        </row>
        <row r="764">
          <cell r="A764" t="str">
            <v>RANCHITO DE PLATAS</v>
          </cell>
        </row>
        <row r="765">
          <cell r="A765" t="str">
            <v>RANCHO EL ROSARIO</v>
          </cell>
        </row>
        <row r="766">
          <cell r="A766" t="str">
            <v>RANCHO EL VARAL</v>
          </cell>
        </row>
        <row r="767">
          <cell r="A767" t="str">
            <v>RANCHO GRANDE</v>
          </cell>
        </row>
        <row r="768">
          <cell r="A768" t="str">
            <v>RANCHO IRENE</v>
          </cell>
        </row>
        <row r="769">
          <cell r="A769" t="str">
            <v>RANCHO LA SOLEDAD</v>
          </cell>
        </row>
        <row r="770">
          <cell r="A770" t="str">
            <v>RANCHO NUEVO DEL LLANITO (LOS ARÉVALO)</v>
          </cell>
        </row>
        <row r="771">
          <cell r="A771" t="str">
            <v>RANCHO NUEVO DEL LLANITO (BENIGNO HERNÁNDEZ)</v>
          </cell>
        </row>
        <row r="772">
          <cell r="A772" t="str">
            <v>EL EJIDO</v>
          </cell>
        </row>
        <row r="773">
          <cell r="A773" t="str">
            <v>EL RÍO</v>
          </cell>
        </row>
        <row r="774">
          <cell r="A774" t="str">
            <v>SANTO ROSTRO (ROGELIO FONSECA BUSTOS)</v>
          </cell>
        </row>
        <row r="775">
          <cell r="A775" t="str">
            <v>EL ROSARIO</v>
          </cell>
        </row>
        <row r="776">
          <cell r="A776" t="str">
            <v>RUPERTO HINOJOSA</v>
          </cell>
        </row>
        <row r="777">
          <cell r="A777" t="str">
            <v>SALVADOR HERNÁNDEZ</v>
          </cell>
        </row>
        <row r="778">
          <cell r="A778" t="str">
            <v>SAN ANTONIO TEXAS (LOS CORRALES)</v>
          </cell>
        </row>
        <row r="779">
          <cell r="A779" t="str">
            <v>SAN FRANCISCO DE LA CRUZ</v>
          </cell>
        </row>
        <row r="780">
          <cell r="A780" t="str">
            <v>SAN GUILLERMO</v>
          </cell>
        </row>
        <row r="781">
          <cell r="A781" t="str">
            <v>SAN JORGE</v>
          </cell>
        </row>
        <row r="782">
          <cell r="A782" t="str">
            <v>SAN JOSÉ</v>
          </cell>
        </row>
        <row r="783">
          <cell r="A783" t="str">
            <v>SAN JOSÉ</v>
          </cell>
        </row>
        <row r="784">
          <cell r="A784" t="str">
            <v>GRANJA SAN JOSÉ DE MARAÑÓN (RUBÉN ZANELLA)</v>
          </cell>
        </row>
        <row r="785">
          <cell r="A785" t="str">
            <v>SAN JOSÉ DE LOS NARANJOS (JUAN RIVERA)</v>
          </cell>
        </row>
        <row r="786">
          <cell r="A786" t="str">
            <v>SAN JOSÉ DE MARAÑÓN (CUAUHTÉMOC LEYCEGUI)</v>
          </cell>
        </row>
        <row r="787">
          <cell r="A787" t="str">
            <v>SAN JUDAS TADEO (EL CRUCERO DE SERRANO)</v>
          </cell>
        </row>
        <row r="788">
          <cell r="A788" t="str">
            <v>SAN LUIS DEL JÁNAMO</v>
          </cell>
        </row>
        <row r="789">
          <cell r="A789" t="str">
            <v>GRANJA SAN ANTONIO (PEDRO LUNAR)</v>
          </cell>
        </row>
        <row r="790">
          <cell r="A790" t="str">
            <v>SANTA CECILIA</v>
          </cell>
        </row>
        <row r="791">
          <cell r="A791" t="str">
            <v>LA SIXTA</v>
          </cell>
        </row>
        <row r="792">
          <cell r="A792" t="str">
            <v>SANTA TERESA DE AGUIRRE</v>
          </cell>
        </row>
        <row r="793">
          <cell r="A793" t="str">
            <v>SOCORRO</v>
          </cell>
        </row>
        <row r="794">
          <cell r="A794" t="str">
            <v>EL TECUÁN (MANUEL PÉREZ MARTÍNEZ)</v>
          </cell>
        </row>
        <row r="795">
          <cell r="A795" t="str">
            <v>EL TEPEHUAJE</v>
          </cell>
        </row>
        <row r="796">
          <cell r="A796" t="str">
            <v>TIERRAS NEGRAS</v>
          </cell>
        </row>
        <row r="797">
          <cell r="A797" t="str">
            <v>TINAJITA DE CRUCITAS</v>
          </cell>
        </row>
        <row r="798">
          <cell r="A798" t="str">
            <v>LA TINAJITA</v>
          </cell>
        </row>
        <row r="799">
          <cell r="A799" t="str">
            <v>EL TOPE</v>
          </cell>
        </row>
        <row r="800">
          <cell r="A800" t="str">
            <v>TRONCONALES</v>
          </cell>
        </row>
        <row r="801">
          <cell r="A801" t="str">
            <v>VIEYRA</v>
          </cell>
        </row>
        <row r="802">
          <cell r="A802" t="str">
            <v>GRANJA MARÍA LUISA</v>
          </cell>
        </row>
        <row r="803">
          <cell r="A803" t="str">
            <v>ZENAIDA ROCHA</v>
          </cell>
        </row>
        <row r="804">
          <cell r="A804" t="str">
            <v>PRESA DE CABECITAS (SALVADOR)</v>
          </cell>
        </row>
        <row r="805">
          <cell r="A805" t="str">
            <v>EL JUNCO</v>
          </cell>
        </row>
        <row r="806">
          <cell r="A806" t="str">
            <v>GRANJA LA PRESA</v>
          </cell>
        </row>
        <row r="807">
          <cell r="A807" t="str">
            <v>LOMAS DEL PEDREGAL</v>
          </cell>
        </row>
        <row r="808">
          <cell r="A808" t="str">
            <v>GRANJA SAN PEDRO (LOS FONSECA)</v>
          </cell>
        </row>
        <row r="809">
          <cell r="A809" t="str">
            <v>EL LLANITO</v>
          </cell>
        </row>
        <row r="810">
          <cell r="A810" t="str">
            <v>LUCIO GUTIÉRREZ</v>
          </cell>
        </row>
        <row r="811">
          <cell r="A811" t="str">
            <v>GRANJA MURILLO FAJARDO</v>
          </cell>
        </row>
        <row r="812">
          <cell r="A812" t="str">
            <v>EJIDO DE ALDAMA</v>
          </cell>
        </row>
        <row r="813">
          <cell r="A813" t="str">
            <v>PREDIO EL CERRITO</v>
          </cell>
        </row>
        <row r="814">
          <cell r="A814" t="str">
            <v>EL BARRIAL</v>
          </cell>
        </row>
        <row r="815">
          <cell r="A815" t="str">
            <v>LOS POLVORINES</v>
          </cell>
        </row>
        <row r="816">
          <cell r="A816" t="str">
            <v>LOS REYES</v>
          </cell>
        </row>
        <row r="817">
          <cell r="A817" t="str">
            <v>GRANJA LA RANA (PEDRO GÓMEZ)</v>
          </cell>
        </row>
        <row r="818">
          <cell r="A818" t="str">
            <v>PRESA DE SAN ANTONIO</v>
          </cell>
        </row>
        <row r="819">
          <cell r="A819" t="str">
            <v>COLONIA LA VILLITA DE GUADALUPE</v>
          </cell>
        </row>
        <row r="820">
          <cell r="A820" t="str">
            <v>COLONIA EMILIANO ZAPATA</v>
          </cell>
        </row>
        <row r="821">
          <cell r="A821" t="str">
            <v>GRANJA LA LUZ</v>
          </cell>
        </row>
        <row r="822">
          <cell r="A822" t="str">
            <v>LA NORIA</v>
          </cell>
        </row>
        <row r="823">
          <cell r="A823" t="str">
            <v>LOS VÁZQUEZ</v>
          </cell>
        </row>
        <row r="824">
          <cell r="A824" t="str">
            <v>LAVADORAS (GRANJA MERCEDES)</v>
          </cell>
        </row>
        <row r="825">
          <cell r="A825" t="str">
            <v>GRANJA VILLA DE GUADALUPE</v>
          </cell>
        </row>
        <row r="826">
          <cell r="A826" t="str">
            <v>SAN ISIDRO DE BORJA</v>
          </cell>
        </row>
        <row r="827">
          <cell r="A827" t="str">
            <v>EL ENTRONQUE UCOPI</v>
          </cell>
        </row>
        <row r="828">
          <cell r="A828" t="str">
            <v>LA ZARCA (LA FRENTE)</v>
          </cell>
        </row>
        <row r="829">
          <cell r="A829" t="str">
            <v>LAS ARBOLEDAS</v>
          </cell>
        </row>
        <row r="830">
          <cell r="A830" t="str">
            <v>CARRETERA A ABASOLO KM. CINCO</v>
          </cell>
        </row>
        <row r="831">
          <cell r="A831" t="str">
            <v>FRACCIONAMIENTO LAS HUERTAS</v>
          </cell>
        </row>
        <row r="832">
          <cell r="A832" t="str">
            <v>FRACCIONAMIENTO PRIMAVERAL</v>
          </cell>
        </row>
        <row r="833">
          <cell r="A833" t="str">
            <v>GRANJA RODRÍGUEZ</v>
          </cell>
        </row>
        <row r="834">
          <cell r="A834" t="str">
            <v>COLONIA LOS LAURELES (LOS PIRULES)</v>
          </cell>
        </row>
        <row r="835">
          <cell r="A835" t="str">
            <v>PRIVADA PRESITA DE SAN JOSÉ</v>
          </cell>
        </row>
        <row r="836">
          <cell r="A836" t="str">
            <v>LOMA LAS CAMELINAS</v>
          </cell>
        </row>
        <row r="837">
          <cell r="A837" t="str">
            <v>GRANJA SAN ISIDRO (MANUEL GRANADOS BANDA)</v>
          </cell>
        </row>
        <row r="838">
          <cell r="A838" t="str">
            <v>LA PRESA</v>
          </cell>
        </row>
        <row r="839">
          <cell r="A839" t="str">
            <v>GRANJA SANABRIA</v>
          </cell>
        </row>
        <row r="840">
          <cell r="A840" t="str">
            <v>LIBRAMIENTO NORTE KM. OCHO (CARRETERA A LEÓN)</v>
          </cell>
        </row>
        <row r="841">
          <cell r="A841" t="str">
            <v>EJIDO LA SOLEDAD (TINO MORA)</v>
          </cell>
        </row>
        <row r="842">
          <cell r="A842" t="str">
            <v>SAN IGNACIO (LUCIO PÉREZ)</v>
          </cell>
        </row>
        <row r="843">
          <cell r="A843" t="str">
            <v>LA GRANJITA (LOS ZEPEDA)</v>
          </cell>
        </row>
        <row r="844">
          <cell r="A844" t="str">
            <v>LOMA BONITA</v>
          </cell>
        </row>
        <row r="845">
          <cell r="A845" t="str">
            <v>LA ADELINA (EL PITAHAYO)</v>
          </cell>
        </row>
        <row r="846">
          <cell r="A846" t="str">
            <v>EL PALOMAR</v>
          </cell>
        </row>
        <row r="847">
          <cell r="A847" t="str">
            <v>LOS PIRINOLOS</v>
          </cell>
        </row>
        <row r="848">
          <cell r="A848" t="str">
            <v>EL NACIMIENTO</v>
          </cell>
        </row>
        <row r="849">
          <cell r="A849" t="str">
            <v>SAN IGNACIO (EL CUATRO)</v>
          </cell>
        </row>
        <row r="850">
          <cell r="A850" t="str">
            <v>CAMINO AL GALLO</v>
          </cell>
        </row>
        <row r="851">
          <cell r="A851" t="str">
            <v>LA CAPILLA</v>
          </cell>
        </row>
        <row r="852">
          <cell r="A852" t="str">
            <v>LAS PRESITAS</v>
          </cell>
        </row>
        <row r="853">
          <cell r="A853" t="str">
            <v>FRACCIONAMIENTO VILLA LAS TORRES</v>
          </cell>
        </row>
        <row r="854">
          <cell r="A854" t="str">
            <v>GRANJA LAS JACARANDAS</v>
          </cell>
        </row>
        <row r="855">
          <cell r="A855" t="str">
            <v>PARQUE INDUSTRIAL APOLO</v>
          </cell>
        </row>
        <row r="856">
          <cell r="A856" t="str">
            <v>EJIDO DE ARANDAS (LA JORDANA)</v>
          </cell>
        </row>
        <row r="857">
          <cell r="A857" t="str">
            <v>FRANCISCO RODRÍGUEZ IBARRA</v>
          </cell>
        </row>
        <row r="858">
          <cell r="A858" t="str">
            <v>FRACCIONAMIENTO QUINTA SAN JOAQUÍN</v>
          </cell>
        </row>
        <row r="859">
          <cell r="A859" t="str">
            <v>PARQUE TECNOINDUSTRIAL CASTRO DEL RÍO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Dependencias"/>
      <sheetName val="DIRECTORES"/>
      <sheetName val="Presupuesto C.C. 2016 (2)"/>
      <sheetName val="Presupuesto C.C. 2016"/>
      <sheetName val="Tabulador 2016"/>
      <sheetName val="Presupuesto B,E,A 2016"/>
      <sheetName val="PLANTILLA"/>
      <sheetName val="Resumen 2016"/>
      <sheetName val="DIFERENCIAS"/>
      <sheetName val="Comisionados"/>
      <sheetName val="Calendario"/>
      <sheetName val="Impuestos"/>
      <sheetName val="Impuestos CADAUNO"/>
      <sheetName val="Sindicato x Nomina"/>
      <sheetName val="Sindicato x Fuera Nomina"/>
      <sheetName val="Plantilla Sindicato"/>
      <sheetName val="1511"/>
      <sheetName val="1592"/>
      <sheetName val="consumibles"/>
    </sheetNames>
    <sheetDataSet>
      <sheetData sheetId="0"/>
      <sheetData sheetId="1"/>
      <sheetData sheetId="2"/>
      <sheetData sheetId="3"/>
      <sheetData sheetId="4"/>
      <sheetData sheetId="5">
        <row r="3">
          <cell r="AF3" t="str">
            <v>1111</v>
          </cell>
          <cell r="AG3" t="str">
            <v>DIETAS</v>
          </cell>
          <cell r="AH3">
            <v>40</v>
          </cell>
          <cell r="AI3">
            <v>20</v>
          </cell>
        </row>
        <row r="4">
          <cell r="AF4" t="str">
            <v>1131</v>
          </cell>
          <cell r="AG4" t="str">
            <v>SUELDOS BASE</v>
          </cell>
          <cell r="AH4">
            <v>40</v>
          </cell>
          <cell r="AI4">
            <v>20</v>
          </cell>
        </row>
        <row r="5">
          <cell r="AF5" t="str">
            <v>1221</v>
          </cell>
          <cell r="AG5" t="str">
            <v>REMUNERACIONES PARA EVENTUALES</v>
          </cell>
          <cell r="AH5">
            <v>15</v>
          </cell>
          <cell r="AI5">
            <v>10</v>
          </cell>
        </row>
        <row r="6">
          <cell r="AF6" t="str">
            <v>1212</v>
          </cell>
          <cell r="AG6" t="str">
            <v>HONORARIOS ASIMILADOS</v>
          </cell>
          <cell r="AH6">
            <v>0</v>
          </cell>
          <cell r="AI6">
            <v>0</v>
          </cell>
        </row>
        <row r="7">
          <cell r="AF7" t="str">
            <v>1327</v>
          </cell>
          <cell r="AG7" t="str">
            <v>PENSIONADO</v>
          </cell>
          <cell r="AH7">
            <v>40</v>
          </cell>
          <cell r="AI7">
            <v>0</v>
          </cell>
        </row>
      </sheetData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BASE DE DATOS"/>
      <sheetName val="CEDULA"/>
      <sheetName val="001"/>
      <sheetName val="002"/>
      <sheetName val="003"/>
      <sheetName val="004"/>
      <sheetName val="006"/>
      <sheetName val="007"/>
      <sheetName val="009"/>
      <sheetName val="010"/>
      <sheetName val="011"/>
      <sheetName val="012"/>
      <sheetName val="013"/>
      <sheetName val="014"/>
      <sheetName val="016"/>
      <sheetName val="017"/>
      <sheetName val="018"/>
      <sheetName val="019"/>
      <sheetName val="020"/>
      <sheetName val="SUPCAL-001"/>
      <sheetName val="021"/>
      <sheetName val="022"/>
      <sheetName val="024"/>
      <sheetName val="025"/>
      <sheetName val="026"/>
      <sheetName val="027"/>
      <sheetName val="028"/>
      <sheetName val="FFM-13-029"/>
      <sheetName val="030"/>
      <sheetName val="031"/>
      <sheetName val="032"/>
      <sheetName val="033"/>
      <sheetName val="FFM-13-034"/>
      <sheetName val="035"/>
      <sheetName val="FFM-13-036"/>
      <sheetName val="037"/>
      <sheetName val="038"/>
      <sheetName val="Hoja3"/>
      <sheetName val="039"/>
      <sheetName val="040"/>
      <sheetName val="041"/>
      <sheetName val="042"/>
      <sheetName val="043"/>
      <sheetName val="044"/>
      <sheetName val="SUPCAL-13-002"/>
      <sheetName val="045"/>
      <sheetName val="046"/>
      <sheetName val="047"/>
      <sheetName val="048"/>
      <sheetName val="049"/>
      <sheetName val="050"/>
      <sheetName val="051"/>
      <sheetName val="052"/>
      <sheetName val="053"/>
      <sheetName val="054"/>
      <sheetName val="055"/>
      <sheetName val="056"/>
      <sheetName val="057"/>
      <sheetName val="058"/>
      <sheetName val="059"/>
      <sheetName val="060"/>
      <sheetName val="061"/>
      <sheetName val="062"/>
      <sheetName val="063"/>
      <sheetName val="064"/>
      <sheetName val="065"/>
      <sheetName val="066"/>
      <sheetName val="067"/>
      <sheetName val="068"/>
      <sheetName val="069"/>
      <sheetName val="070"/>
      <sheetName val="071"/>
      <sheetName val="072"/>
      <sheetName val="073"/>
      <sheetName val="074"/>
      <sheetName val="075"/>
      <sheetName val="076"/>
      <sheetName val="078"/>
      <sheetName val="079"/>
      <sheetName val="080"/>
      <sheetName val="081"/>
      <sheetName val="082"/>
      <sheetName val="083"/>
      <sheetName val="084"/>
      <sheetName val="085"/>
      <sheetName val="086"/>
      <sheetName val="087"/>
      <sheetName val="088"/>
      <sheetName val="089"/>
      <sheetName val="090"/>
      <sheetName val="091"/>
      <sheetName val="092"/>
      <sheetName val="093"/>
      <sheetName val="094"/>
      <sheetName val="FFM-SUPCAL-010"/>
      <sheetName val="enfermeria"/>
      <sheetName val="SUPCAL-006"/>
      <sheetName val="SUPCAL-007"/>
      <sheetName val="SUPCAL-005"/>
      <sheetName val="SUPCAL-004"/>
      <sheetName val="SUPCL003"/>
      <sheetName val="SUPCAL-009"/>
      <sheetName val="SUPCAL-008"/>
      <sheetName val="101"/>
      <sheetName val="102"/>
      <sheetName val="095"/>
      <sheetName val="096"/>
      <sheetName val="097"/>
      <sheetName val="SUPCAL-012"/>
      <sheetName val="SUPCAL-013"/>
      <sheetName val="SUPCAL-011"/>
      <sheetName val="103"/>
      <sheetName val="098"/>
      <sheetName val="Hoja1"/>
      <sheetName val="ISM-13-017"/>
      <sheetName val="Informe"/>
      <sheetName val="SANCIONES"/>
      <sheetName val="Hoja4"/>
      <sheetName val="FII 2013"/>
    </sheetNames>
    <sheetDataSet>
      <sheetData sheetId="0" refreshError="1">
        <row r="2">
          <cell r="A2" t="str">
            <v>ADOLFO ARAUJO URESTI</v>
          </cell>
        </row>
        <row r="3">
          <cell r="A3" t="str">
            <v>ADELA GALLARDO MARTINEZ</v>
          </cell>
        </row>
        <row r="4">
          <cell r="A4" t="str">
            <v>ADELINA OLIMPIA RODRIGUEZ LUNA</v>
          </cell>
        </row>
        <row r="5">
          <cell r="A5" t="str">
            <v>ADOLFO MOSQUEDA  LABRA</v>
          </cell>
        </row>
        <row r="6">
          <cell r="A6" t="str">
            <v>ADRIAN BORJA QUINTANAR</v>
          </cell>
        </row>
        <row r="7">
          <cell r="A7" t="str">
            <v>ALBERTO JOSE VILLAFUERTE VILLEGAS</v>
          </cell>
        </row>
        <row r="8">
          <cell r="A8" t="str">
            <v>ALBERTO SANCHEZ VACA</v>
          </cell>
        </row>
        <row r="9">
          <cell r="A9" t="str">
            <v>ALEJANDRO CALDERON RAMIREZ</v>
          </cell>
        </row>
        <row r="10">
          <cell r="A10" t="str">
            <v>ALEJANDRO DANTE GARCIA HURTADO</v>
          </cell>
        </row>
        <row r="11">
          <cell r="A11" t="str">
            <v>ALEJANDRO VALERO MORALES</v>
          </cell>
        </row>
        <row r="12">
          <cell r="A12" t="str">
            <v>ALFONSO ORTEGA DE MONTELLANO</v>
          </cell>
        </row>
        <row r="13">
          <cell r="A13" t="str">
            <v>ALFREDO GABRIEL MARTINEZ GALVEZ</v>
          </cell>
        </row>
        <row r="14">
          <cell r="A14" t="str">
            <v>ALINCOPS, S.A. DE C.V.</v>
          </cell>
        </row>
        <row r="15">
          <cell r="A15" t="str">
            <v>ALP SOLUCIONES CONSTRUCTIVAS SA DE CV</v>
          </cell>
        </row>
        <row r="16">
          <cell r="A16" t="str">
            <v>ALTO RELIEVE DISEÑO Y CONSTRUCCION S.A DE C.V.</v>
          </cell>
        </row>
        <row r="17">
          <cell r="A17" t="str">
            <v>ANDEXCON, S.A. DE C.V.</v>
          </cell>
        </row>
        <row r="18">
          <cell r="A18" t="str">
            <v>ANTARES CONSULTORES EN INGENERIA, S.C.</v>
          </cell>
        </row>
        <row r="19">
          <cell r="A19" t="str">
            <v>ANTONIA MARES</v>
          </cell>
        </row>
        <row r="20">
          <cell r="A20" t="str">
            <v>ANTONIO SANCHEZ GALVAN</v>
          </cell>
        </row>
        <row r="21">
          <cell r="A21" t="str">
            <v>ARACELI CAMPOS CORTES</v>
          </cell>
        </row>
        <row r="22">
          <cell r="A22" t="str">
            <v>ARKONSA PROYECTOS CONSTRUCCIÓN, S.A. DE C.V.</v>
          </cell>
        </row>
        <row r="23">
          <cell r="A23" t="str">
            <v>ARNOLDO CARDENAS LARIOS</v>
          </cell>
        </row>
        <row r="24">
          <cell r="A24" t="str">
            <v>ARQUITECTURA PROYECTOS,CONTRUCCIONES Y CONSULTORIA URBANO AMBIENTAL S.A DE C.V.</v>
          </cell>
        </row>
        <row r="25">
          <cell r="A25" t="str">
            <v>ARQUITECTURA Y PROYECTOS SALDAÑA, S.A. DE C.V.</v>
          </cell>
        </row>
        <row r="26">
          <cell r="A26" t="str">
            <v>ARRENDADORA Y COSTRUCTORA MAYA S.A DE C.V.</v>
          </cell>
        </row>
        <row r="27">
          <cell r="A27" t="str">
            <v>ARSEAL CONSTRUTORA Y COMERCIALIZADORA, S.A. DE C.V.</v>
          </cell>
        </row>
        <row r="28">
          <cell r="A28" t="str">
            <v>ARTURO NUÑEZ SERRANO</v>
          </cell>
        </row>
        <row r="29">
          <cell r="A29" t="str">
            <v>ARTURO ORTIZ STRUCK</v>
          </cell>
        </row>
        <row r="30">
          <cell r="A30" t="str">
            <v>ASTUDILLO ESPECIALISTA S.A. DE C.V.</v>
          </cell>
        </row>
        <row r="31">
          <cell r="A31" t="str">
            <v>BASALTICA DEL CENTRO SA DE CV</v>
          </cell>
        </row>
        <row r="32">
          <cell r="A32" t="str">
            <v>BUSQUETS SERVICIOS EN PROYECTOS S.A. DE C.V.</v>
          </cell>
        </row>
        <row r="33">
          <cell r="A33" t="str">
            <v>CONSTRUCCION EN ACERO Y EDIFICACION SA DE CV</v>
          </cell>
        </row>
        <row r="34">
          <cell r="A34" t="str">
            <v>CALHER CONSTRUCCIONES, S.A. DE C.V.</v>
          </cell>
        </row>
        <row r="35">
          <cell r="A35" t="str">
            <v>CAROLINA MENDOZA MARMOLEJO</v>
          </cell>
        </row>
        <row r="36">
          <cell r="A36" t="str">
            <v>CECILIA IRETA MORENO</v>
          </cell>
        </row>
        <row r="37">
          <cell r="A37" t="str">
            <v>CEHO CONSTRUCCIONES E INMOBILIARIA SA DE CV</v>
          </cell>
        </row>
        <row r="38">
          <cell r="A38" t="str">
            <v>CERCO CONSTRUCCIONES Y DESARROLLOS SA DE CV</v>
          </cell>
        </row>
        <row r="39">
          <cell r="A39" t="str">
            <v>CIREGC, S.A. DE C.V.</v>
          </cell>
        </row>
        <row r="40">
          <cell r="A40" t="str">
            <v>CIVILMEX TERRACERIAS SA DE CV</v>
          </cell>
        </row>
        <row r="41">
          <cell r="A41" t="str">
            <v>CIVIME SA DE CV</v>
          </cell>
        </row>
        <row r="42">
          <cell r="A42" t="str">
            <v>CISNEROS RAMIREZ S.A. DE C.V.</v>
          </cell>
        </row>
        <row r="43">
          <cell r="A43" t="str">
            <v>CLAUDIA MAGDALENA VILLALPANDO GONZALEZ</v>
          </cell>
        </row>
        <row r="44">
          <cell r="A44" t="str">
            <v>COMERCIALIZADORA KROMAR, S.A DE C.V.</v>
          </cell>
        </row>
        <row r="45">
          <cell r="A45" t="str">
            <v>COMPACTO DEL CENTRO S.A DE C.V.</v>
          </cell>
        </row>
        <row r="46">
          <cell r="A46" t="str">
            <v>CONARTEC, S.A. DE C.V.</v>
          </cell>
        </row>
        <row r="47">
          <cell r="A47" t="str">
            <v>CONSORCIO CONSTRUCTOR MAYA, S.A. DE C.V.</v>
          </cell>
        </row>
        <row r="48">
          <cell r="A48" t="str">
            <v>CONSORCIO DE CONSTRUCCION Y URBANIZACION, S.A. DE C.V.</v>
          </cell>
        </row>
        <row r="49">
          <cell r="A49" t="str">
            <v>CONSORCIO ELECTRICO OMEGA, S.A. DE C.V.</v>
          </cell>
        </row>
        <row r="50">
          <cell r="A50" t="str">
            <v>CONSORCIO DE LA CONTRUCCION AGUILA S.A DE C.V.</v>
          </cell>
        </row>
        <row r="51">
          <cell r="A51" t="str">
            <v>CONSORCIO URBANIZADOR ARECO, S.A. DE C.V.</v>
          </cell>
        </row>
        <row r="52">
          <cell r="A52" t="str">
            <v>CONSTRUCCIONES ABASOLO, S.A. DE C.V.</v>
          </cell>
        </row>
        <row r="53">
          <cell r="A53" t="str">
            <v>CONSTRUCCIONES COLIBRI S.A DE C.V. ( ERNESTO ALFARO RAMIREZ )</v>
          </cell>
        </row>
        <row r="54">
          <cell r="A54" t="str">
            <v>CONSTRUCCIONES DEL RINCON, S.A. DE C.V.</v>
          </cell>
        </row>
        <row r="55">
          <cell r="A55" t="str">
            <v>CONSTRUCCIONES GOMEZ LOZANO, S.A. DE C.V.</v>
          </cell>
        </row>
        <row r="56">
          <cell r="A56" t="str">
            <v>CONSTRUCCIONES HERMANOS SA DE CV</v>
          </cell>
        </row>
        <row r="57">
          <cell r="A57" t="str">
            <v>CONSTRUCCIONES JUGARCA, S.A. DE C.V.</v>
          </cell>
        </row>
        <row r="58">
          <cell r="A58" t="str">
            <v>CONSTRUCCIONES SILAO, S.A. DE C.V.</v>
          </cell>
        </row>
        <row r="59">
          <cell r="A59" t="str">
            <v>CONSTRUCCIONES Y URBANIZACIONES HIDALGO S.A DE C.V.</v>
          </cell>
        </row>
        <row r="60">
          <cell r="A60" t="str">
            <v>CONSTRUCIONES ARECO, S.A. DE C.V.</v>
          </cell>
        </row>
        <row r="61">
          <cell r="A61" t="str">
            <v>CONSTRUCIONES DE CANCHAS DEPORTIVAS S.A DE C.V.</v>
          </cell>
        </row>
        <row r="62">
          <cell r="A62" t="str">
            <v>CONSTRUCCION Y DESARROLLO CIVIL, S.A. DE C.V.</v>
          </cell>
        </row>
        <row r="63">
          <cell r="A63" t="str">
            <v>CONSTRUCTOR ALAZAN, S.A DE C.V.</v>
          </cell>
        </row>
        <row r="64">
          <cell r="A64" t="str">
            <v>CONSTRUCTORA ALLIEN SA DE CV</v>
          </cell>
        </row>
        <row r="65">
          <cell r="A65" t="str">
            <v>CONSTRUCTORA ARMS, S.A. DE C.V.</v>
          </cell>
        </row>
        <row r="66">
          <cell r="A66" t="str">
            <v>CONSTRUCTORA CHALOP S.A. DE C.V.</v>
          </cell>
        </row>
        <row r="67">
          <cell r="A67" t="str">
            <v>CONSTRUCTORA CIFSA S.A DE C.V.</v>
          </cell>
        </row>
        <row r="68">
          <cell r="A68" t="str">
            <v>CONSTRUCTORA E INMOBILIARIA NOVI S.A. DE C.V.</v>
          </cell>
        </row>
        <row r="69">
          <cell r="A69" t="str">
            <v>CONSTRUCTORA ERSO, S.A. DE C.V.</v>
          </cell>
        </row>
        <row r="70">
          <cell r="A70" t="str">
            <v>CONSTRUCTORA GAF S.A DE C.V.</v>
          </cell>
        </row>
        <row r="71">
          <cell r="A71" t="str">
            <v>CONSTRUCTORA MALBRI, S.A. DE C.V.</v>
          </cell>
        </row>
        <row r="72">
          <cell r="A72" t="str">
            <v>CONSTRUCTORA MULTIMODAL DE IRAPUATO, S.A DE C.V.</v>
          </cell>
        </row>
        <row r="73">
          <cell r="A73" t="str">
            <v>CONSTRUCTORA STRAWBERRY, S.A. DE C.V.</v>
          </cell>
        </row>
        <row r="74">
          <cell r="A74" t="str">
            <v>CONSTRUCTORA VANHER, S.A. DE C.V.</v>
          </cell>
        </row>
        <row r="75">
          <cell r="A75" t="str">
            <v>CONSTRUCTORA Y PAVIMENTADORA VISE, S.A. DE C.V.</v>
          </cell>
        </row>
        <row r="76">
          <cell r="A76" t="str">
            <v>CONSTRUCTORES UNIDOS DEL MUNDO, S.A. DE C.V.</v>
          </cell>
        </row>
        <row r="77">
          <cell r="A77" t="str">
            <v>CONSTRUMAQUINAS DEL BAJIO, S.A. DE C.V.</v>
          </cell>
        </row>
        <row r="78">
          <cell r="A78" t="str">
            <v>CONSULTORA INDUSTRIAL Y MANTENIMIENTO, S.A. DE C.V.</v>
          </cell>
        </row>
        <row r="79">
          <cell r="A79" t="str">
            <v>CONSULTORIA Y CONSTRUCCIONES DEL CENTRO, S.A. DE C.V.</v>
          </cell>
        </row>
        <row r="80">
          <cell r="A80" t="str">
            <v>CONTRATISTAS CENTENARIO S.A. DE C.V.</v>
          </cell>
        </row>
        <row r="81">
          <cell r="A81" t="str">
            <v>COREG CONSTRUCCIONES, S.A DE C.V</v>
          </cell>
        </row>
        <row r="82">
          <cell r="A82" t="str">
            <v>COSNTRUCTORA CUBILETE S.A DE C.V.</v>
          </cell>
        </row>
        <row r="83">
          <cell r="A83" t="str">
            <v>COSTRUCCIONES E INGENIERIA ARYH S.A DE C.V.</v>
          </cell>
        </row>
        <row r="84">
          <cell r="A84" t="str">
            <v>COSTRUCTORA RIBE S.A DE C.V.</v>
          </cell>
        </row>
        <row r="85">
          <cell r="A85" t="str">
            <v>CRIBADOS Y TRITURADOS DEL BAJIO, S.A. DE C.V.</v>
          </cell>
        </row>
        <row r="86">
          <cell r="A86" t="str">
            <v>CROSSBORDER NS S DE R.L. DE C.V.</v>
          </cell>
        </row>
        <row r="87">
          <cell r="A87" t="str">
            <v>DANIEL VENEGAS MARES</v>
          </cell>
        </row>
        <row r="88">
          <cell r="A88" t="str">
            <v>DESARROLLADORA DE INMUEBLES INFRAESTRUCTURA S.A DE C.V.</v>
          </cell>
        </row>
        <row r="89">
          <cell r="A89" t="str">
            <v>DESARROLLADORES DE PROYECTOS BICENTENARIO, S.A. DE C.V.</v>
          </cell>
        </row>
        <row r="90">
          <cell r="A90" t="str">
            <v>DESARROLLOS HABITACIONALES COGOOLSA SA DE CV</v>
          </cell>
        </row>
        <row r="91">
          <cell r="A91" t="str">
            <v>DESARROLLOS URBANOS PROYECTOS Y CONSTRUCCION S.A. DE C.V.</v>
          </cell>
        </row>
        <row r="92">
          <cell r="A92" t="str">
            <v>DINO TABOADA SAUDINO</v>
          </cell>
        </row>
        <row r="93">
          <cell r="A93" t="str">
            <v>DISEÑO URBANO S.A DE C.V.</v>
          </cell>
        </row>
        <row r="94">
          <cell r="A94" t="str">
            <v>DUFAU EDIFICADORA, S.A. DE C.V.</v>
          </cell>
        </row>
        <row r="95">
          <cell r="A95" t="str">
            <v>ECO SISTEMAS DEL AGUA, S.A. DE C.V.</v>
          </cell>
        </row>
        <row r="96">
          <cell r="A96" t="str">
            <v>EDGARDO CABRERA BARRON</v>
          </cell>
        </row>
        <row r="97">
          <cell r="A97" t="str">
            <v>EDIFICACIONES CARRILLO S.A. DE C.V.</v>
          </cell>
        </row>
        <row r="98">
          <cell r="A98" t="str">
            <v>EDIFICACIONES Y PROYECTOS DE INGENERIA, S.A. DE C.V.</v>
          </cell>
        </row>
        <row r="99">
          <cell r="A99" t="str">
            <v>ELEAZAR RIVERA PIMENTEL  ( ESTRUCTURAS Y CONSTRUCCIONES RIVER )</v>
          </cell>
        </row>
        <row r="100">
          <cell r="A100" t="str">
            <v>ELIAS MAX BUSRTIN REMBA</v>
          </cell>
        </row>
        <row r="101">
          <cell r="A101" t="str">
            <v>EMPRESA DE MANTENIMIENTO VERSATIL PARA LA INGENIERIA, S.A. DE C.V.</v>
          </cell>
        </row>
        <row r="102">
          <cell r="A102" t="str">
            <v>ENERGIA CONSTRUCTIVA DEL CENTRO SA DE CV</v>
          </cell>
        </row>
        <row r="103">
          <cell r="A103" t="str">
            <v>ENRIQUE CARLOS GREENWELL CASTILLO</v>
          </cell>
        </row>
        <row r="104">
          <cell r="A104" t="str">
            <v>ENRIQUE SALVADOR ZUÑIGA RUIZ</v>
          </cell>
        </row>
        <row r="105">
          <cell r="A105" t="str">
            <v>EPSILON CONSTRUCCIONES Y MAQUINARIA, S.A. DE C.V.</v>
          </cell>
        </row>
        <row r="106">
          <cell r="A106" t="str">
            <v>ERNESTO CASTILLO RAMIREZ</v>
          </cell>
        </row>
        <row r="107">
          <cell r="A107" t="str">
            <v>ERNESTO VELAZCO ALMANZAN</v>
          </cell>
        </row>
        <row r="108">
          <cell r="A108" t="str">
            <v>ESPINOSA INGENIEROS CONSTRUCTORES, S.A. DE C.V.</v>
          </cell>
        </row>
        <row r="109">
          <cell r="A109" t="str">
            <v>EXTRACCION Y CLIMAS ARTIFICIALES S.A DE C.V.</v>
          </cell>
        </row>
        <row r="110">
          <cell r="A110" t="str">
            <v>FEDERICO JAVIER TENOPALA HERNANDEZ</v>
          </cell>
        </row>
        <row r="111">
          <cell r="A111" t="str">
            <v>FEDERICO RUIZ RAMIREZ</v>
          </cell>
        </row>
        <row r="112">
          <cell r="A112" t="str">
            <v>FERNANDO OROZCO GUZMAN</v>
          </cell>
        </row>
        <row r="113">
          <cell r="A113" t="str">
            <v>FIGUEROA INGENIERIA Y CONSTRUCCIONES, S.A. DE C.V.</v>
          </cell>
        </row>
        <row r="114">
          <cell r="A114" t="str">
            <v>FLORES &amp; SANTOYO CONSTRUCCIONES SA DE CV</v>
          </cell>
        </row>
        <row r="115">
          <cell r="A115" t="str">
            <v xml:space="preserve">FRANCISCO RODRIGUEZ BALBOA </v>
          </cell>
        </row>
        <row r="116">
          <cell r="A116" t="str">
            <v>FUTURAMA TERRACERIAS Y CONSTRUCCIONES SA DE CV</v>
          </cell>
        </row>
        <row r="117">
          <cell r="A117" t="str">
            <v>GABRIEL ARAIZA MORENO</v>
          </cell>
        </row>
        <row r="118">
          <cell r="A118" t="str">
            <v xml:space="preserve">GARCIA PEREZ CONSTRUCCIONES S.A DE C.V </v>
          </cell>
        </row>
        <row r="119">
          <cell r="A119" t="str">
            <v>GEO GRUPO DEL CENTRO S.A DE C.V.</v>
          </cell>
        </row>
        <row r="120">
          <cell r="A120" t="str">
            <v>GEOTECNIA Y CALIDAD LICCSA, S.A. DE C.V.</v>
          </cell>
        </row>
        <row r="121">
          <cell r="A121" t="str">
            <v>GERINPRO CONSULTORES, S.C.</v>
          </cell>
        </row>
        <row r="122">
          <cell r="A122" t="str">
            <v>GRACIELA DEL CARMEN PACHECO SOTO</v>
          </cell>
        </row>
        <row r="123">
          <cell r="A123" t="str">
            <v>GN ARQUITECTOS S,A. DE C.V.</v>
          </cell>
        </row>
        <row r="124">
          <cell r="A124" t="str">
            <v>GRUPO CIUDAD S.A DE C.V.</v>
          </cell>
        </row>
        <row r="125">
          <cell r="A125" t="str">
            <v>GRUPO CONSTRUCTOR ALCE, S.A. DE C.V.</v>
          </cell>
        </row>
        <row r="126">
          <cell r="A126" t="str">
            <v>GRUPO CONSULTOR DEL CENTRO Y ASOCIADOS, S.C.</v>
          </cell>
        </row>
        <row r="127">
          <cell r="A127" t="str">
            <v>GRUPO CONSULTOR Y CONSTRUCTOR DEL BAJIO GLS, S.A. DE C.V.</v>
          </cell>
        </row>
        <row r="128">
          <cell r="A128" t="str">
            <v>GRUPO COVASA DEL BAJIO, S.A. DE C.V.</v>
          </cell>
        </row>
        <row r="129">
          <cell r="A129" t="str">
            <v>GRUPO DASUCO, S.A. DE C.V.</v>
          </cell>
        </row>
        <row r="130">
          <cell r="A130" t="str">
            <v>GRUPO DE CONSULTORIA INTEGRAL Y CONSTRUCCIONES IRAPUATO,S.A DE C.V.</v>
          </cell>
        </row>
        <row r="131">
          <cell r="A131" t="str">
            <v>GRUPO DEMIST S.A DE C.V.</v>
          </cell>
        </row>
        <row r="132">
          <cell r="A132" t="str">
            <v>GRUPO DISTRIBUIDOR SOL, S.A. DE C.V.</v>
          </cell>
        </row>
        <row r="133">
          <cell r="A133" t="str">
            <v>GRUPO MEXICANO DE OBRAS CIVILES, S.A. DE C.V.</v>
          </cell>
        </row>
        <row r="134">
          <cell r="A134" t="str">
            <v>GUILLERMO BEDIA BRISEÑO</v>
          </cell>
        </row>
        <row r="135">
          <cell r="A135" t="str">
            <v>GUSTAVO FONSECA TORRES</v>
          </cell>
        </row>
        <row r="136">
          <cell r="A136" t="str">
            <v>GUSTAVO GARCÍA BALDERAS</v>
          </cell>
        </row>
        <row r="137">
          <cell r="A137" t="str">
            <v>GUSTAVO MARTINEZ LULE</v>
          </cell>
        </row>
        <row r="138">
          <cell r="A138" t="str">
            <v>HAESA COMERCIAL, S.A. DE C.V.</v>
          </cell>
        </row>
        <row r="139">
          <cell r="A139" t="str">
            <v>HECTOR FERNANDEZ AYALA</v>
          </cell>
        </row>
        <row r="140">
          <cell r="A140" t="str">
            <v>HECTOR HONER LUNA</v>
          </cell>
        </row>
        <row r="141">
          <cell r="A141" t="str">
            <v>HEMCAY ASOCIADOS, S.A. DE C.V.</v>
          </cell>
        </row>
        <row r="142">
          <cell r="A142" t="str">
            <v>HERNANDEZ Y GONZALEZ CONSTRUCTORES S.A DE C.V.</v>
          </cell>
        </row>
        <row r="143">
          <cell r="A143" t="str">
            <v>HUGO ENRIQUE ORTEGA ALVAREZ</v>
          </cell>
        </row>
        <row r="144">
          <cell r="A144" t="str">
            <v xml:space="preserve">HUGO ROBERTO HERNANDEZ ROSALES </v>
          </cell>
        </row>
        <row r="145">
          <cell r="A145" t="str">
            <v>IMPAKTO DEL CENTRO, S.A DE C.V.</v>
          </cell>
        </row>
        <row r="146">
          <cell r="A146" t="str">
            <v>IMPERPROLIMCE SA DE CV</v>
          </cell>
        </row>
        <row r="147">
          <cell r="A147" t="str">
            <v xml:space="preserve">INDUSTRIA ELECTRICA DE IRAPUATO S.A DE C.V </v>
          </cell>
        </row>
        <row r="148">
          <cell r="A148" t="str">
            <v>INGENIERIA Y ARQUITECTURA DISEÑO Y CONSTRUCCION DE PROYECTOS S.A DE C.V.</v>
          </cell>
        </row>
        <row r="149">
          <cell r="A149" t="str">
            <v>INGENIERIA, DISEÑO ESPECIALIZADO Y MONTAJE DE ESTRUCTURAS, S.A. DE C.V.</v>
          </cell>
        </row>
        <row r="150">
          <cell r="A150" t="str">
            <v>ISAAC LOPEZ PARAMO</v>
          </cell>
        </row>
        <row r="151">
          <cell r="A151" t="str">
            <v>IVAN MAURICIO MIRANDA BALLESTEROS</v>
          </cell>
        </row>
        <row r="152">
          <cell r="A152" t="str">
            <v>IVO CESAR BARRON ZENNI</v>
          </cell>
        </row>
        <row r="153">
          <cell r="A153" t="str">
            <v>J.Guadalupe Delgado Chavez</v>
          </cell>
        </row>
        <row r="154">
          <cell r="A154" t="str">
            <v>JAVIER HECTOR ARZATE CERVANTES</v>
          </cell>
        </row>
        <row r="155">
          <cell r="A155" t="str">
            <v>JESUS ARTURO GARCIA CANO</v>
          </cell>
        </row>
        <row r="156">
          <cell r="A156" t="str">
            <v>JOEL MARIO RAMIREZ VILLEGAS</v>
          </cell>
        </row>
        <row r="157">
          <cell r="A157" t="str">
            <v>JORGE ALBERTO CENDEJAS AYALA</v>
          </cell>
        </row>
        <row r="158">
          <cell r="A158" t="str">
            <v>JOSE ADRIAN LOPEZ PADILLA</v>
          </cell>
        </row>
        <row r="159">
          <cell r="A159" t="str">
            <v>JOSE ALEJO FILOTEO SANDOVAL</v>
          </cell>
        </row>
        <row r="160">
          <cell r="A160" t="str">
            <v>JOSE ANTONIO DIAZ DEL CASTILLO URTAZA</v>
          </cell>
        </row>
        <row r="161">
          <cell r="A161" t="str">
            <v>JOSE ANTONIO ZARAGOZA FLORES</v>
          </cell>
        </row>
        <row r="162">
          <cell r="A162" t="str">
            <v>JOSE ARTURO ROSALES SOLIS</v>
          </cell>
        </row>
        <row r="163">
          <cell r="A163" t="str">
            <v>JOSE DE JESUS NAVARRO ARMENTA</v>
          </cell>
        </row>
        <row r="164">
          <cell r="A164" t="str">
            <v>JOSE DE JESUS ORTIZ SALDAÑA</v>
          </cell>
        </row>
        <row r="165">
          <cell r="A165" t="str">
            <v>JOSE FERNANDO PEREZ SAUCEDO</v>
          </cell>
        </row>
        <row r="166">
          <cell r="A166" t="str">
            <v>JOSE FRANCISCO RAMIREZ GONZALEZ</v>
          </cell>
        </row>
        <row r="167">
          <cell r="A167" t="str">
            <v>JORGE IVO MARTINEZ PLAZA</v>
          </cell>
        </row>
        <row r="168">
          <cell r="A168" t="str">
            <v>JOSE JUAN ARAIZA AGUILERA</v>
          </cell>
        </row>
        <row r="169">
          <cell r="A169" t="str">
            <v>JOSE JUAN RAMIREZ RUIZ</v>
          </cell>
        </row>
        <row r="170">
          <cell r="A170" t="str">
            <v>JOSE JUAN RAMIREZ RUIZ</v>
          </cell>
        </row>
        <row r="171">
          <cell r="A171" t="str">
            <v>JOSE LEON ARREDONDO</v>
          </cell>
        </row>
        <row r="172">
          <cell r="A172" t="str">
            <v>JORGE LUIS MARCHAN MACIEL</v>
          </cell>
        </row>
        <row r="173">
          <cell r="A173" t="str">
            <v>JOSE LUIS ORIGEL HERRERA</v>
          </cell>
        </row>
        <row r="174">
          <cell r="A174" t="str">
            <v>JOSE LUIS SALDAÑA VILLANUEVA</v>
          </cell>
        </row>
        <row r="175">
          <cell r="A175" t="str">
            <v>JOSE MANUEL VALTIERRA HERRERA</v>
          </cell>
        </row>
        <row r="176">
          <cell r="A176" t="str">
            <v>JOSE QUEZADA GUTIERREZ</v>
          </cell>
        </row>
        <row r="177">
          <cell r="A177" t="str">
            <v>JOSE RANGEL ORTIZ</v>
          </cell>
        </row>
        <row r="178">
          <cell r="A178" t="str">
            <v>JOSE SAMANO GUZMAN</v>
          </cell>
        </row>
        <row r="179">
          <cell r="A179" t="str">
            <v>J SALUD MEDINA SANCHEZ</v>
          </cell>
        </row>
        <row r="180">
          <cell r="A180" t="str">
            <v>JUAN CARLOS BRISEÑO MARTINEZ</v>
          </cell>
        </row>
        <row r="181">
          <cell r="A181" t="str">
            <v>JUAN CARLOS DIAZ GARMEDIA</v>
          </cell>
        </row>
        <row r="182">
          <cell r="A182" t="str">
            <v>JUAN GERARDO CADENA MORALES</v>
          </cell>
        </row>
        <row r="183">
          <cell r="A183" t="str">
            <v>JUVENAL HERNANDEZ G</v>
          </cell>
        </row>
        <row r="184">
          <cell r="A184" t="str">
            <v>KARAMAWI CONSTRUCTORA, S.A. DE C.V.</v>
          </cell>
        </row>
        <row r="185">
          <cell r="A185" t="str">
            <v>LA CADENA CENTRO DE SERVICIO S.A DE C.V.</v>
          </cell>
        </row>
        <row r="186">
          <cell r="A186" t="str">
            <v>LAS AGUILAS CONSTRUYE, S.A. DE C.V.</v>
          </cell>
        </row>
        <row r="187">
          <cell r="A187" t="str">
            <v>LINK ARQUITECTURA, S.A. DE C.V.</v>
          </cell>
        </row>
        <row r="188">
          <cell r="A188" t="str">
            <v>LOGISTICA URBANA Y DE SERVICIOS, S.A DE C.V.</v>
          </cell>
        </row>
        <row r="189">
          <cell r="A189" t="str">
            <v>LUIS ALBERTO RIVERA PEREZ</v>
          </cell>
        </row>
        <row r="190">
          <cell r="A190" t="str">
            <v>LUIS ENRIQUE ELIZALDE BLANCAS</v>
          </cell>
        </row>
        <row r="191">
          <cell r="A191" t="str">
            <v>LUIS FERNANDO CABRERA MARTINEZ</v>
          </cell>
        </row>
        <row r="192">
          <cell r="A192" t="str">
            <v>LUIS MARTIN REYES AGUIRRE</v>
          </cell>
        </row>
        <row r="193">
          <cell r="A193" t="str">
            <v>LUZ MARQ CONSTRUCCIONES, S.A. DE C.V.</v>
          </cell>
        </row>
        <row r="194">
          <cell r="A194" t="str">
            <v>M.A &amp; C.A. DISEÑA, CREA Y CONSTRUYE S.A DE C.V.</v>
          </cell>
        </row>
        <row r="195">
          <cell r="A195" t="str">
            <v>M.A INES CRUZ TOVAR</v>
          </cell>
        </row>
        <row r="196">
          <cell r="A196" t="str">
            <v>MA. ALEJANDRA CUEVAS BALLESTEROS</v>
          </cell>
        </row>
        <row r="197">
          <cell r="A197" t="str">
            <v>MA. ELIZABET NEGRETE DAVALOS</v>
          </cell>
        </row>
        <row r="198">
          <cell r="A198" t="str">
            <v>MA. EUGENIA CERVANTES MAC SWINEY</v>
          </cell>
        </row>
        <row r="199">
          <cell r="A199" t="str">
            <v>MA. SOLEDAD ALEJANDRA LOPEZ LOPEZ</v>
          </cell>
        </row>
        <row r="200">
          <cell r="A200" t="str">
            <v>MAHCON COMPAÑÍA CONSTRUCTORA S.A DE C.V.</v>
          </cell>
        </row>
        <row r="201">
          <cell r="A201" t="str">
            <v>MANTENIMIENTO SUPERIORES, S.A. DE C.V.</v>
          </cell>
        </row>
        <row r="202">
          <cell r="A202" t="str">
            <v>MAQUINARIA CONSTRUCCION EN ACERO Y CONCRETO, S.A. DE C.V.</v>
          </cell>
        </row>
        <row r="203">
          <cell r="A203" t="str">
            <v>MARCO ANTONIO GARCIA SANCHEZ</v>
          </cell>
        </row>
        <row r="204">
          <cell r="A204" t="str">
            <v>MARIA ANTONIETA ARROYO CARDENAS</v>
          </cell>
        </row>
        <row r="205">
          <cell r="A205" t="str">
            <v>MARIA DE LOS ANGELES IRMA HURTADO DE MENDOZA</v>
          </cell>
        </row>
        <row r="206">
          <cell r="A206" t="str">
            <v>MARIA TERESA VARGAS HERNANDEZ</v>
          </cell>
        </row>
        <row r="207">
          <cell r="A207" t="str">
            <v>MARIANELA FARIAS BALVER</v>
          </cell>
        </row>
        <row r="208">
          <cell r="A208" t="str">
            <v>MARTHA NOEMI ALBARRAN FUENTES</v>
          </cell>
        </row>
        <row r="209">
          <cell r="A209" t="str">
            <v>MARTIN FERNANDO QUINTERO TEJADA</v>
          </cell>
        </row>
        <row r="210">
          <cell r="A210" t="str">
            <v>MAURICIO BRAVO GONZALEZ</v>
          </cell>
        </row>
        <row r="211">
          <cell r="A211" t="str">
            <v>MAURICIO FERNANDEZ GRANADOS</v>
          </cell>
        </row>
        <row r="212">
          <cell r="A212" t="str">
            <v>MAURO ANDRES HERNANDEZ SANCHEZ</v>
          </cell>
        </row>
        <row r="213">
          <cell r="A213" t="str">
            <v>MECANICA INDUSTRIAL Y TRANSFORMADOS, S.A. DE C.V.</v>
          </cell>
        </row>
        <row r="214">
          <cell r="A214" t="str">
            <v>METROPOLITANA DE SERVICIOS INTEGRALES, S.A. DE C.V.</v>
          </cell>
        </row>
        <row r="215">
          <cell r="A215" t="str">
            <v>MIGUEL ANGEL CONTRERAS ZARATE</v>
          </cell>
        </row>
        <row r="216">
          <cell r="A216" t="str">
            <v>MIREYA VIANEY MORENO MEZA</v>
          </cell>
        </row>
        <row r="217">
          <cell r="A217" t="str">
            <v>MOISES RODRIGUEZ HERNANDEZ</v>
          </cell>
        </row>
        <row r="218">
          <cell r="A218" t="str">
            <v>MONITOREO VEHICULAR DEL BAJIO, S.C.</v>
          </cell>
        </row>
        <row r="219">
          <cell r="A219" t="str">
            <v>MOVIMIENTOS INDUSTRIALES DE LA CONSTRUCCION, S.A. DE C.V.</v>
          </cell>
        </row>
        <row r="220">
          <cell r="A220" t="str">
            <v>MTLUZ,S.A. DE C.V.</v>
          </cell>
        </row>
        <row r="221">
          <cell r="A221" t="str">
            <v>OBRA CIVIL Y EDIFICACIONES JASSO,S.A. DE C.V.</v>
          </cell>
        </row>
        <row r="222">
          <cell r="A222" t="str">
            <v>OBRA CIVIL Y CONSTRUCCION COVENTA SA DE CV</v>
          </cell>
        </row>
        <row r="223">
          <cell r="A223" t="str">
            <v>OBRAS,CONSTRUCCIONES Y EDIFICACIONES  S.A DE C.V.</v>
          </cell>
        </row>
        <row r="224">
          <cell r="A224" t="str">
            <v>OLIVER GABRIEL GUERRERO SOTO</v>
          </cell>
        </row>
        <row r="225">
          <cell r="A225" t="str">
            <v>ORTIZ CONSTRUCCION Y ARRENDAMIENTO, S.A. DE C.V.</v>
          </cell>
        </row>
        <row r="226">
          <cell r="A226" t="str">
            <v>OSCAR GARCIA CONTRERAS</v>
          </cell>
        </row>
        <row r="227">
          <cell r="A227" t="str">
            <v>OMAR ALEJANDRO MONTIEL MARTINEZ</v>
          </cell>
        </row>
        <row r="228">
          <cell r="A228" t="str">
            <v>OSWALDO CORONA AMADOR</v>
          </cell>
        </row>
        <row r="229">
          <cell r="A229" t="str">
            <v>PAULINA SAAVEDRA RAMIREZ</v>
          </cell>
        </row>
        <row r="230">
          <cell r="A230" t="str">
            <v>PAVIMENTOS Y URBANIZACIONES DE GUANAJUATO, S.A. DE C.V.</v>
          </cell>
        </row>
        <row r="231">
          <cell r="A231" t="str">
            <v>PEDRO AYALA SERRATO</v>
          </cell>
        </row>
        <row r="232">
          <cell r="A232" t="str">
            <v>PEREZ INGENIEROS, S.A. DE C.V.</v>
          </cell>
        </row>
        <row r="233">
          <cell r="A233" t="str">
            <v>Perforaciones y Ademes del bajio S.A DE C.V.</v>
          </cell>
        </row>
        <row r="234">
          <cell r="A234" t="str">
            <v>PICO COMERCIAL, S.A. DE C.V.</v>
          </cell>
        </row>
        <row r="235">
          <cell r="A235" t="str">
            <v xml:space="preserve">PONCIANO MANUEL MATA MEDEL </v>
          </cell>
        </row>
        <row r="236">
          <cell r="A236" t="str">
            <v>PREFABRICADOS DRAGON SA DE CV</v>
          </cell>
        </row>
        <row r="237">
          <cell r="A237" t="str">
            <v>PROMOTORA DE DESARROLLO, S.A. DE .C.V.</v>
          </cell>
        </row>
        <row r="238">
          <cell r="A238" t="str">
            <v>PROMOTORA INMOBILIARIA SALAZAR MARTINEZ, S.A. DE C.V.</v>
          </cell>
        </row>
        <row r="239">
          <cell r="A239" t="str">
            <v>PROYECTOS CONSTRUCCION Y DISEÑO, S.A. DE C.V.</v>
          </cell>
        </row>
        <row r="240">
          <cell r="A240" t="str">
            <v>PROYECTOS CONSTRUCCION, S.A. DE C.V.</v>
          </cell>
        </row>
        <row r="241">
          <cell r="A241" t="str">
            <v xml:space="preserve">PROYECTOS Y CONSTRUCCIONES JASSO S.A DE C.V </v>
          </cell>
        </row>
        <row r="242">
          <cell r="A242" t="str">
            <v>PROYECTOS Y SERVICIOS INDUSTRIALES DEL BAJIO, S.A. DE C.V.</v>
          </cell>
        </row>
        <row r="243">
          <cell r="A243" t="str">
            <v>PROYECTOS, DESARROLLOS,URBANIZACION Y CONSTRUCCION S. A DE C.V.</v>
          </cell>
        </row>
        <row r="244">
          <cell r="A244" t="str">
            <v>PRROYSECC INGENERIA S.A DE C.V.</v>
          </cell>
        </row>
        <row r="245">
          <cell r="A245" t="str">
            <v>QUANAX-HUATO, S.A DE C.V.</v>
          </cell>
        </row>
        <row r="246">
          <cell r="A246" t="str">
            <v>QUINTO ELEMENTO, S.A. DE C.V.</v>
          </cell>
        </row>
        <row r="247">
          <cell r="A247" t="str">
            <v>R &amp; B GRUPO S.A DE C.V.</v>
          </cell>
        </row>
        <row r="248">
          <cell r="A248" t="str">
            <v>RAMON SANDOVAL ISAS</v>
          </cell>
        </row>
        <row r="249">
          <cell r="A249" t="str">
            <v>RAUL GERARDO ZAVALA SANCHEZ</v>
          </cell>
        </row>
        <row r="250">
          <cell r="A250" t="str">
            <v>RAUL HUITRON RIQUELME</v>
          </cell>
        </row>
        <row r="251">
          <cell r="A251" t="str">
            <v>REPRESENTACIONES COMERCIALES INTEGRALES S.A DE C.V.</v>
          </cell>
        </row>
        <row r="252">
          <cell r="A252" t="str">
            <v>RICARDO CAMARILLO GUERRA</v>
          </cell>
        </row>
        <row r="253">
          <cell r="A253" t="str">
            <v>RICARDO CHACON MEZA</v>
          </cell>
        </row>
        <row r="254">
          <cell r="A254" t="str">
            <v>RICARDO JOEL AVILES AGUILAR</v>
          </cell>
        </row>
        <row r="255">
          <cell r="A255" t="str">
            <v>RICARDO PALAFOX ZERMEÑO</v>
          </cell>
        </row>
        <row r="256">
          <cell r="A256" t="str">
            <v>RICARDO RODRIGUEZ HERNANDEZ</v>
          </cell>
        </row>
        <row r="257">
          <cell r="A257" t="str">
            <v>RICARDO SIORDIA MENDEZ</v>
          </cell>
        </row>
        <row r="258">
          <cell r="A258" t="str">
            <v>ROBERTO ZAMILPA GONZALEZ</v>
          </cell>
        </row>
        <row r="259">
          <cell r="A259" t="str">
            <v>ROGELIO  ENRIQUE AGUILAR GUTIERREZ</v>
          </cell>
        </row>
        <row r="260">
          <cell r="A260" t="str">
            <v>RSM CONSULTORES S.A DE C.V.</v>
          </cell>
        </row>
        <row r="261">
          <cell r="A261" t="str">
            <v>RUBEN ARMANDO BARROSO LOPEZ</v>
          </cell>
        </row>
        <row r="262">
          <cell r="A262" t="str">
            <v>RUBEN BARBA MAGAÑA</v>
          </cell>
        </row>
        <row r="263">
          <cell r="A263" t="str">
            <v>RUBEN ROSAS MARTINEZ</v>
          </cell>
        </row>
        <row r="264">
          <cell r="A264" t="str">
            <v>SALVADOR ESTRADA BRAVO</v>
          </cell>
        </row>
        <row r="265">
          <cell r="A265" t="str">
            <v>SALVADOR VARGAS SOTO</v>
          </cell>
        </row>
        <row r="266">
          <cell r="A266" t="str">
            <v>SANDRA MARIA DE GUADALUPE GARCIA RAMIREZ</v>
          </cell>
        </row>
        <row r="267">
          <cell r="A267" t="str">
            <v>SERGIO FELIPE DE JESUS MOSIÑO PINEDA</v>
          </cell>
        </row>
        <row r="268">
          <cell r="A268" t="str">
            <v>SERGIO RODRIGO GUERRERO TORRES</v>
          </cell>
        </row>
        <row r="269">
          <cell r="A269" t="str">
            <v>SERVICIOS DE CONSULTORIA EN INFRAESTRUCTURA VIAL, S.A. DE C.V.</v>
          </cell>
        </row>
        <row r="270">
          <cell r="A270" t="str">
            <v>SERVICIOS DE GESTORIA Y CONSTRUCCION S.A DE C.V.</v>
          </cell>
        </row>
        <row r="271">
          <cell r="A271" t="str">
            <v>SERVICIOS HIDRAULICOS, CONSULTORIA Y CONSTRUCCIONES, S.A. DE C.V.</v>
          </cell>
        </row>
        <row r="272">
          <cell r="A272" t="str">
            <v>SISTEMAS DE INGENIERÍA Y PROCESOS, S.A. DE C.V.</v>
          </cell>
        </row>
        <row r="273">
          <cell r="A273" t="str">
            <v>SPORFLEX DE MEXICO, S.A. DE C.V.</v>
          </cell>
        </row>
        <row r="274">
          <cell r="A274" t="str">
            <v>SUPERVISION ESTUDIOS Y CONSTRUCCION, S.A. DE C.V.</v>
          </cell>
        </row>
        <row r="275">
          <cell r="A275" t="str">
            <v xml:space="preserve">SURO SITEMAS </v>
          </cell>
        </row>
        <row r="276">
          <cell r="A276" t="str">
            <v>TECHNOLOGIES RBS DE MEXICO, S.A. DE C.V.</v>
          </cell>
        </row>
        <row r="277">
          <cell r="A277" t="str">
            <v>TEGNOCON, S.A. DE C.V.</v>
          </cell>
        </row>
        <row r="278">
          <cell r="A278" t="str">
            <v>TERESA DE JESUS RIVERA CASTRO</v>
          </cell>
        </row>
        <row r="279">
          <cell r="A279" t="str">
            <v>TIERRA TRES S.A DE C.V.</v>
          </cell>
        </row>
        <row r="280">
          <cell r="A280" t="str">
            <v>TOMCAZ S.A DE C.V.</v>
          </cell>
        </row>
        <row r="281">
          <cell r="A281" t="str">
            <v>TREBOL  URBANIZADORA CONSTRUCTORA S.A DE C.V.</v>
          </cell>
        </row>
        <row r="282">
          <cell r="A282" t="str">
            <v>URBAMARGTO S.A DE C.V.</v>
          </cell>
        </row>
        <row r="283">
          <cell r="A283" t="str">
            <v>URBANIZACION J.F. S.A. DE C.V.</v>
          </cell>
        </row>
        <row r="284">
          <cell r="A284" t="str">
            <v>URBANIZACION Y DESARROLLOS DE MEXICO, S.A. DE C.V.</v>
          </cell>
        </row>
        <row r="285">
          <cell r="A285" t="str">
            <v>URBANIZACIONES Y CONSTRUCCIONES LOROSA, S.A. DE C.V.</v>
          </cell>
        </row>
        <row r="286">
          <cell r="A286" t="str">
            <v>URBANIZADORA Y CONSTRUCTORA LEPLOG, S.A. DE C.V.</v>
          </cell>
        </row>
        <row r="287">
          <cell r="A287" t="str">
            <v>URBANIZADORA Y CONSTRUCTORA LEPLOG, S.A. DE C.V.</v>
          </cell>
        </row>
        <row r="288">
          <cell r="A288" t="str">
            <v>URBANIZADORA CAMBRA, S.A DE C.V.</v>
          </cell>
        </row>
        <row r="289">
          <cell r="A289" t="str">
            <v>URBANIZADORA DEL BAJIO, S.A  DE C.V.</v>
          </cell>
        </row>
        <row r="290">
          <cell r="A290" t="str">
            <v>URBANIZADORA KURAMA SA DE CV</v>
          </cell>
        </row>
        <row r="291">
          <cell r="A291" t="str">
            <v>URBANIZADORA VAHER, S.A. DE C.V.</v>
          </cell>
        </row>
        <row r="292">
          <cell r="A292" t="str">
            <v>URBANIZADORA VAHER, S.A. DE C.V.</v>
          </cell>
        </row>
        <row r="293">
          <cell r="A293" t="str">
            <v>URBANIZADORA VIBRAZA, S.A. DE C.V.</v>
          </cell>
        </row>
        <row r="294">
          <cell r="A294" t="str">
            <v>VIA LATINA S.A DE C.V.</v>
          </cell>
        </row>
        <row r="295">
          <cell r="A295" t="str">
            <v>URBANIZADORA, PROMOTORA Y DISEÑO CABA S.A. DE C.V.</v>
          </cell>
        </row>
        <row r="296">
          <cell r="A296" t="str">
            <v>VIA LATINA S.A DE C.V.</v>
          </cell>
        </row>
        <row r="297">
          <cell r="A297" t="str">
            <v>VIALIDADES Y CONSTRUCCIONES TREBOL S.A DE C.V.</v>
          </cell>
        </row>
        <row r="298">
          <cell r="A298" t="str">
            <v>VIRGILIO GONZALEZ REYNOSO</v>
          </cell>
        </row>
        <row r="299">
          <cell r="A299" t="str">
            <v>YARA MEXICO,S.A. DE C.V.</v>
          </cell>
          <cell r="C299" t="str">
            <v>HDA. DE MARQUEZ NO. 786</v>
          </cell>
        </row>
        <row r="300">
          <cell r="A300" t="str">
            <v>VIRGILIO GONZALEZ REYNOSO</v>
          </cell>
          <cell r="C300" t="str">
            <v>AV. GUADALUPE VICTORIA  #1752</v>
          </cell>
        </row>
        <row r="301">
          <cell r="A301" t="str">
            <v>YARA MEXICO,S.A. DE C.V.</v>
          </cell>
          <cell r="C301" t="str">
            <v>INDUSTRIA ELECTRICA LOTE 30 MANZANA A</v>
          </cell>
        </row>
        <row r="307">
          <cell r="A307" t="str">
            <v>ADJUDICACION DIRECTA</v>
          </cell>
        </row>
        <row r="308">
          <cell r="A308" t="str">
            <v>LICITACION SIMPLIFICADA</v>
          </cell>
        </row>
        <row r="309">
          <cell r="A309" t="str">
            <v>LICITACION PUBLICA</v>
          </cell>
        </row>
        <row r="310">
          <cell r="A310" t="str">
            <v>INVITACION RESTRINGIDA</v>
          </cell>
        </row>
        <row r="311">
          <cell r="A311" t="str">
            <v>LICITACION PUBLICA</v>
          </cell>
        </row>
        <row r="312">
          <cell r="A312" t="str">
            <v>INVITACION RESTRINGIDA</v>
          </cell>
        </row>
        <row r="314">
          <cell r="A314" t="str">
            <v>IRAPUATO</v>
          </cell>
          <cell r="C314" t="str">
            <v>CAP</v>
          </cell>
        </row>
        <row r="315">
          <cell r="A315" t="str">
            <v>ADJUNTAS</v>
          </cell>
          <cell r="C315" t="str">
            <v>D. I. V. O.</v>
          </cell>
        </row>
        <row r="316">
          <cell r="A316" t="str">
            <v>ARANDAS</v>
          </cell>
          <cell r="C316" t="str">
            <v>CAP</v>
          </cell>
        </row>
        <row r="317">
          <cell r="A317" t="str">
            <v>BUENOS AIRES</v>
          </cell>
          <cell r="C317" t="str">
            <v>D. I. V. O.</v>
          </cell>
        </row>
        <row r="318">
          <cell r="A318" t="str">
            <v>LA CAJA</v>
          </cell>
          <cell r="C318" t="str">
            <v>ESTUDIOS Y PROYECTOS</v>
          </cell>
        </row>
        <row r="319">
          <cell r="A319" t="str">
            <v>LA CALERA</v>
          </cell>
          <cell r="C319" t="str">
            <v>N/A</v>
          </cell>
        </row>
        <row r="320">
          <cell r="A320" t="str">
            <v>LA CANDELARIA (EL RODETE)</v>
          </cell>
          <cell r="C320" t="str">
            <v>SEFUPU</v>
          </cell>
        </row>
        <row r="321">
          <cell r="A321" t="str">
            <v>CANTARRANAS</v>
          </cell>
          <cell r="C321" t="str">
            <v>N/A</v>
          </cell>
        </row>
        <row r="322">
          <cell r="A322" t="str">
            <v>CAÑADA DE LA MUERTE</v>
          </cell>
          <cell r="C322" t="str">
            <v>SI</v>
          </cell>
        </row>
        <row r="323">
          <cell r="A323" t="str">
            <v>EL CARMEN</v>
          </cell>
        </row>
        <row r="324">
          <cell r="A324" t="str">
            <v>EL CARRIZAL GRANDE</v>
          </cell>
        </row>
        <row r="325">
          <cell r="A325" t="str">
            <v>EL CARRIZALITO</v>
          </cell>
        </row>
        <row r="326">
          <cell r="A326" t="str">
            <v>CASAS BLANCAS</v>
          </cell>
        </row>
        <row r="327">
          <cell r="A327" t="str">
            <v>EL CERRITO DE LAS HUERTAS (EL CERRITO)</v>
          </cell>
          <cell r="C327" t="str">
            <v>AGUA POTABLE</v>
          </cell>
        </row>
        <row r="328">
          <cell r="A328" t="str">
            <v>EL COECILLO</v>
          </cell>
          <cell r="C328" t="str">
            <v>ALCANTARILLADO</v>
          </cell>
        </row>
        <row r="329">
          <cell r="A329" t="str">
            <v>COLONIA EL COPALILLO (EL CHORIZO)</v>
          </cell>
          <cell r="C329" t="str">
            <v>DRENAJE Y LETRINAS</v>
          </cell>
        </row>
        <row r="330">
          <cell r="A330" t="str">
            <v>COMEDERITO</v>
          </cell>
          <cell r="C330" t="str">
            <v>URBANIZACION MUNICIPAL</v>
          </cell>
        </row>
        <row r="331">
          <cell r="A331" t="str">
            <v>COMEDERO GRANDE</v>
          </cell>
          <cell r="C331" t="str">
            <v>ELECTRIFICACION RURAL Y DE COL POBRES</v>
          </cell>
        </row>
        <row r="332">
          <cell r="A332" t="str">
            <v>EL CONEJO</v>
          </cell>
          <cell r="C332" t="str">
            <v>INFRAESTRUCTURA BASICA DE SALUD</v>
          </cell>
        </row>
        <row r="333">
          <cell r="A333" t="str">
            <v>EX-HACIENDA DEL COPAL (EL COPAL)</v>
          </cell>
          <cell r="C333" t="str">
            <v>INFRAESTRUCTURA BASICA EDUCATIVA</v>
          </cell>
        </row>
        <row r="334">
          <cell r="A334" t="str">
            <v>EL COPALILLO</v>
          </cell>
          <cell r="C334" t="str">
            <v>MEJORAMIENTO DE VIVIENDA</v>
          </cell>
        </row>
        <row r="335">
          <cell r="A335" t="str">
            <v>CUARTA BRIGADA</v>
          </cell>
          <cell r="C335" t="str">
            <v>CAMINOS RURALES</v>
          </cell>
        </row>
        <row r="336">
          <cell r="A336" t="str">
            <v>CUCHICUATO</v>
          </cell>
          <cell r="C336" t="str">
            <v>OTROS</v>
          </cell>
        </row>
        <row r="337">
          <cell r="A337" t="str">
            <v>CHARCO VERDE (EL ÁGUILA)</v>
          </cell>
          <cell r="C337" t="str">
            <v>INFRAESTRUCTURA PRODUCTIVA RURAL</v>
          </cell>
        </row>
        <row r="338">
          <cell r="A338" t="str">
            <v>EL ENCINO DEL COPAL</v>
          </cell>
          <cell r="C338" t="str">
            <v>OTROS</v>
          </cell>
        </row>
        <row r="339">
          <cell r="A339" t="str">
            <v>ESTANCIA DE BUENAVISTA (LA ESTANCIA)</v>
          </cell>
          <cell r="C339" t="str">
            <v>INFRAESTRUCTURA PRODUCTIVA RURAL</v>
          </cell>
        </row>
        <row r="340">
          <cell r="A340" t="str">
            <v>ESTANCIA DEL COPAL</v>
          </cell>
        </row>
        <row r="341">
          <cell r="A341" t="str">
            <v>SAN ANTONIO DE BERNALES (BERNALES)</v>
          </cell>
          <cell r="C341" t="str">
            <v>PO141  OPERACION DE LA TESORERIA</v>
          </cell>
        </row>
        <row r="342">
          <cell r="A342" t="str">
            <v>GABINO VÁZQUEZ (LAS VÍBORAS)</v>
          </cell>
          <cell r="C342" t="str">
            <v>RA01   TRAT. Y DISP. FINAL RESIDUOS SÓLIDOS URB. Y MANEJO</v>
          </cell>
        </row>
        <row r="343">
          <cell r="A343" t="str">
            <v>LA GARRIDA</v>
          </cell>
          <cell r="C343" t="str">
            <v>RA02   PAGO ARREND. TERRENO SITIO DE DISP. FINAL "PEÑITAS</v>
          </cell>
        </row>
        <row r="344">
          <cell r="A344" t="str">
            <v>GUADALUPE DE PASO BLANCO (EL RANCHITO)</v>
          </cell>
          <cell r="C344" t="str">
            <v>RA03   CONCESIÓN SERV. BARRIDO MANUAL EN PRINCIPALES VIAL</v>
          </cell>
        </row>
        <row r="345">
          <cell r="A345" t="str">
            <v>GUADALUPE DE RIVERA</v>
          </cell>
          <cell r="C345" t="str">
            <v>RA04   SERV. MONITOREO POR GPS PARA UNIDADES OPERATIVAS</v>
          </cell>
        </row>
        <row r="346">
          <cell r="A346" t="str">
            <v>ALDAMA</v>
          </cell>
          <cell r="C346" t="str">
            <v>RA05   ADQ. DE MOBILIARIO COMUNIDADES</v>
          </cell>
        </row>
        <row r="347">
          <cell r="A347" t="str">
            <v>LAGUNA LARGA</v>
          </cell>
          <cell r="C347" t="str">
            <v>RA06   ADQ. DE MATERIALES PÉTREOS COMUNIDADES</v>
          </cell>
        </row>
        <row r="348">
          <cell r="A348" t="str">
            <v>LAS LIEBRES</v>
          </cell>
          <cell r="C348" t="str">
            <v>RA09   PROGRAMA MI PLAZA</v>
          </cell>
        </row>
        <row r="349">
          <cell r="A349" t="str">
            <v>LO DE JUÁREZ</v>
          </cell>
          <cell r="C349" t="str">
            <v>RA10   CONSTR. DE GAVETAS EN PANTEONES MUNICIPALES</v>
          </cell>
        </row>
        <row r="350">
          <cell r="A350" t="str">
            <v>LO DE SIERRA</v>
          </cell>
          <cell r="C350" t="str">
            <v>RA11   DIGNIFICACIÓN PARADEROS DE TRANSPORTE PÚBLICO</v>
          </cell>
        </row>
        <row r="351">
          <cell r="A351" t="str">
            <v>EJIDO DE MALVAS (LA ARGOLLA)</v>
          </cell>
          <cell r="C351" t="str">
            <v>RA24   APORTACIÓN A PROGRAMA MI PLAZA (MEJORA)</v>
          </cell>
        </row>
        <row r="352">
          <cell r="A352" t="str">
            <v>HACIENDA DE MÁRQUEZ (MÁRQUEZ)</v>
          </cell>
          <cell r="C352" t="str">
            <v>RA25   EJECUCIÓN DEL PROYECTO PARA EL SANEAMIENTO DE AGUA</v>
          </cell>
        </row>
        <row r="353">
          <cell r="A353" t="str">
            <v>SAN JOSÉ DE MARAÑÓN (LA MOCHA)</v>
          </cell>
          <cell r="C353" t="str">
            <v>RB07   EMBOVEDAMIENTO DEL CANAL DE AGUAS NEGRAS</v>
          </cell>
        </row>
        <row r="354">
          <cell r="A354" t="str">
            <v>MOLINO DE SANTA ANA</v>
          </cell>
          <cell r="C354" t="str">
            <v>RC02   1A. APORTACIÓN AL SUBSEMUN</v>
          </cell>
        </row>
        <row r="355">
          <cell r="A355" t="str">
            <v>COLONIA MORELOS DE GUADALUPE DE RIVERA</v>
          </cell>
          <cell r="C355" t="str">
            <v>RC05   INSCRIPCIÓN A ACREDITACIÓN CALEA</v>
          </cell>
        </row>
        <row r="356">
          <cell r="A356" t="str">
            <v>MUNGUÍA</v>
          </cell>
          <cell r="C356" t="str">
            <v>RC06   INSUMOS PARA CERTIFICACIÓN CALEA</v>
          </cell>
        </row>
        <row r="357">
          <cell r="A357" t="str">
            <v>NORIA DE CAMARENA</v>
          </cell>
          <cell r="C357" t="str">
            <v>RC07   MANTTO. ANUAL PREV./CORRECT. CÁMARAS FIJAS Y EN PA</v>
          </cell>
        </row>
        <row r="358">
          <cell r="A358" t="str">
            <v>OJO DE AGUA DE BERMÚDEZ</v>
          </cell>
          <cell r="C358" t="str">
            <v>RC08   PROGRAMA DE PREVENCIÓN DE ADICCIONES DARE</v>
          </cell>
        </row>
        <row r="359">
          <cell r="A359" t="str">
            <v>LA PALMA</v>
          </cell>
          <cell r="C359" t="str">
            <v>RC11   SEGUROS DE VIDA</v>
          </cell>
        </row>
        <row r="360">
          <cell r="A360" t="str">
            <v>PASO BLANCO</v>
          </cell>
          <cell r="C360" t="str">
            <v>RC24   UNIFORMES PARA PERSONAL OPERATIVO</v>
          </cell>
        </row>
        <row r="361">
          <cell r="A361" t="str">
            <v>LAS PEÑITAS</v>
          </cell>
          <cell r="C361" t="str">
            <v>RC25   SUBCOMANDANCIA DE POLICÍA MUNICIPAL DIST PONIENTE</v>
          </cell>
        </row>
        <row r="362">
          <cell r="A362" t="str">
            <v>PEÑUELAS</v>
          </cell>
          <cell r="C362" t="str">
            <v>RC26   CERTIFICACIÓN CALEA, (INSCRIPCION CONGRESOS CALEA)</v>
          </cell>
        </row>
        <row r="363">
          <cell r="A363" t="str">
            <v>POTRERO DE LA NORIA DE CAMARENA</v>
          </cell>
          <cell r="C363" t="str">
            <v>RC27   CERTIFICACIÓN CALEA (CONTROLES DE DETENCION CALEA)</v>
          </cell>
        </row>
        <row r="364">
          <cell r="A364" t="str">
            <v>PROVIDENCIA DE PÉREZ (EL GUANTÓN)</v>
          </cell>
          <cell r="C364" t="str">
            <v>RC28   CERTIFICACIÓN CALEA (CAPACITACIONES ESP CALEA)</v>
          </cell>
        </row>
        <row r="365">
          <cell r="A365" t="str">
            <v>PURÍSIMA DE COVARRUBIAS</v>
          </cell>
          <cell r="C365" t="str">
            <v>RC29   SISTEMA DE VIDEO VIGILANCIA: ADQUISICIÓN, INSTALAC</v>
          </cell>
        </row>
        <row r="366">
          <cell r="A366" t="str">
            <v>PURÍSIMA DE TEMASCATÍO DE ARRIBA</v>
          </cell>
          <cell r="C366" t="str">
            <v>RC30   INSTALACIÓN DE BOTONES DE AUXILIO</v>
          </cell>
        </row>
        <row r="367">
          <cell r="A367" t="str">
            <v>RANCHO NUEVO DE DOLORES (EL CUERO)</v>
          </cell>
          <cell r="C367" t="str">
            <v>RC31   EQUIPOS DE RADIO COMUNICACIÓN Y ADITAMENTOS (PILAS</v>
          </cell>
        </row>
        <row r="368">
          <cell r="A368" t="str">
            <v>RANCHO NUEVO DEL LLANITO</v>
          </cell>
          <cell r="C368" t="str">
            <v>RC32   EQUIPO ANTI MOTÍN</v>
          </cell>
        </row>
        <row r="369">
          <cell r="A369" t="str">
            <v>REFUGIO DE MUNGUÍA</v>
          </cell>
          <cell r="C369" t="str">
            <v>RC33   CASETAS MÓVILES</v>
          </cell>
        </row>
        <row r="370">
          <cell r="A370" t="str">
            <v>EJIDO DEL REFUGIO (LOS LÓPEZ)</v>
          </cell>
          <cell r="C370" t="str">
            <v>RC34   MUNICIONES Y ARMAMENTO</v>
          </cell>
        </row>
        <row r="371">
          <cell r="A371" t="str">
            <v>LOS REYES</v>
          </cell>
          <cell r="C371" t="str">
            <v>RC35   EQUIPAMIENTO PARA POLICÍA MONTADA</v>
          </cell>
        </row>
        <row r="372">
          <cell r="A372" t="str">
            <v>RIVERA DE GUADALUPE</v>
          </cell>
          <cell r="C372" t="str">
            <v>RC36   EQUIPAMIENTO PARA POLICÍA CANINA</v>
          </cell>
        </row>
        <row r="373">
          <cell r="A373" t="str">
            <v>EL ROMERAL</v>
          </cell>
          <cell r="C373" t="str">
            <v>RC37   VEHÍCULOS TERRESTRES</v>
          </cell>
        </row>
        <row r="374">
          <cell r="A374" t="str">
            <v>ROSARIO DE COVARRUBIAS</v>
          </cell>
          <cell r="C374" t="str">
            <v>RC38   CAMIONETAS PICK UP</v>
          </cell>
        </row>
        <row r="375">
          <cell r="A375" t="str">
            <v>LOS SABINOS</v>
          </cell>
          <cell r="C375" t="str">
            <v>RC39   MOTOCICLETAS</v>
          </cell>
        </row>
        <row r="376">
          <cell r="A376" t="str">
            <v>LA SANABRIA</v>
          </cell>
          <cell r="C376" t="str">
            <v>RC40   GRÚAS DE PLATAFORMA</v>
          </cell>
        </row>
        <row r="377">
          <cell r="A377" t="str">
            <v>SAN AGUSTÍN DE LOS TORDOS (SAN AGUSTÍN)</v>
          </cell>
          <cell r="C377" t="str">
            <v>RC41   EQUIPO ESPECIALIZADO PARA EL CONTROL, CONFINAMIENT</v>
          </cell>
        </row>
        <row r="378">
          <cell r="A378" t="str">
            <v>SAN ANTONIO DE CHICO</v>
          </cell>
          <cell r="C378" t="str">
            <v>RC42   EQUIPAMIENTO Y ACCESORIOS PARA EL CONTROL Y EXTINC</v>
          </cell>
        </row>
        <row r="379">
          <cell r="A379" t="str">
            <v>SAN ANTONIO TEXAS</v>
          </cell>
          <cell r="C379" t="str">
            <v>RC43   CURSO BÁSICO DE FORMACIÓN INICIAL PARA PERSONAL DE</v>
          </cell>
        </row>
        <row r="380">
          <cell r="A380" t="str">
            <v>SAN ANTONIO EL RICO</v>
          </cell>
          <cell r="C380" t="str">
            <v>RC44   UNIDAD DE TRASLADO EQUIPADA</v>
          </cell>
        </row>
        <row r="381">
          <cell r="A381" t="str">
            <v>SAN CRISTÓBAL</v>
          </cell>
          <cell r="C381" t="str">
            <v>RD02   OBRAS DE RESCATE DEL CENTRO HISTÓRICO</v>
          </cell>
        </row>
        <row r="382">
          <cell r="A382" t="str">
            <v>SAN DIEGO DEL ROSAL (EL ZORRILLO)</v>
          </cell>
          <cell r="C382" t="str">
            <v>RD10   VIVEROS REVOLUCIÓN</v>
          </cell>
        </row>
        <row r="383">
          <cell r="A383" t="str">
            <v>SAN FRANCISCO DE LA CHARCA (LA CHARCA)</v>
          </cell>
          <cell r="C383" t="str">
            <v>RD12   PROGRAM MIGRANTE 3X1</v>
          </cell>
        </row>
        <row r="384">
          <cell r="A384" t="str">
            <v>SAN IGNACIO DE RIVERA (OJO DE AGUA)</v>
          </cell>
          <cell r="C384" t="str">
            <v>RD22   PROGRAMA PINTA TU ENTORNO</v>
          </cell>
        </row>
        <row r="385">
          <cell r="A385" t="str">
            <v>GRANJA LA PROVIDENCIA</v>
          </cell>
          <cell r="C385" t="str">
            <v>RD29   MANTENIMIENTO Y CONSERVACIÓN DE PLAZAS, ANDADORES</v>
          </cell>
        </row>
        <row r="386">
          <cell r="A386" t="str">
            <v>SAN ISIDRO DE LA CUMBRE</v>
          </cell>
          <cell r="C386" t="str">
            <v>RD30   MANTENIMIENTO DE FUENTES (ADQUISICIÓN DE MATERIALE</v>
          </cell>
        </row>
        <row r="387">
          <cell r="A387" t="str">
            <v>SAN JAVIER</v>
          </cell>
          <cell r="C387" t="str">
            <v>RD31   REPOSICIÓN DE CARPETA ASFÁLTICA EN BACHES</v>
          </cell>
        </row>
        <row r="388">
          <cell r="A388" t="str">
            <v>SAN JOSÉ DE BERNALEJO (EL GUAYABO)</v>
          </cell>
          <cell r="C388" t="str">
            <v>RD32   MANTENIMIENTO DE PAVIMENTOS EN PLAZAS Y ANDADORES</v>
          </cell>
        </row>
        <row r="389">
          <cell r="A389" t="str">
            <v>SAN JOSÉ DE JORGE LÓPEZ (SAN JOSÉ)</v>
          </cell>
          <cell r="C389" t="str">
            <v>RD33   ACCIONES AMBIENTALES Y DE PRESERVACIÓN ECOLÓGICA</v>
          </cell>
        </row>
        <row r="390">
          <cell r="A390" t="str">
            <v>SAN JOSÉ DE LA LAGUNA (LOS RANCHITOS)</v>
          </cell>
          <cell r="C390" t="str">
            <v>RD34   PROYECTOS DE INFRAESTRUCTURA Y EQUIPAMIENTO</v>
          </cell>
        </row>
        <row r="391">
          <cell r="A391" t="str">
            <v>SAN JOSÉ DE CRUCES</v>
          </cell>
          <cell r="C391" t="str">
            <v>RD35   PROY INFRAESTRUCTURA VIAL PARA URBAN VIALIDADES</v>
          </cell>
        </row>
        <row r="392">
          <cell r="A392" t="str">
            <v>SAN JOSÉ DE RIVERA (SAN JOSÉ DE LOS NARANJOS)</v>
          </cell>
          <cell r="C392" t="str">
            <v>RD36   ESTUDIOS, VALIDACIONES Y PERMISOS</v>
          </cell>
        </row>
        <row r="393">
          <cell r="A393" t="str">
            <v>SAN JUAN TEMASCATÍO</v>
          </cell>
          <cell r="C393" t="str">
            <v>RD37   PLANES Y ESTUDIOS PARA LA PLANEACIÓN MUNICIPAL</v>
          </cell>
        </row>
        <row r="394">
          <cell r="A394" t="str">
            <v>NUEVO EJIDO DE SAN LORENZO (SAN LORENZO)</v>
          </cell>
          <cell r="C394" t="str">
            <v>RD38   PROYECTO EJECUTIVO DEL ALBERGUE EN EL POLÍGONO DE</v>
          </cell>
        </row>
        <row r="395">
          <cell r="A395" t="str">
            <v>SAN MIGUEL DEL BRETE</v>
          </cell>
          <cell r="C395" t="str">
            <v>RD39   ACCESO UNIVERSAL (ACCESIBILIDAD Y PASOS PEATONALES</v>
          </cell>
        </row>
        <row r="396">
          <cell r="A396" t="str">
            <v>SAN MIGUEL DE VILLALOBOS</v>
          </cell>
          <cell r="C396" t="str">
            <v>RD55 SUPERVISION Y CONTROL DE CALIDAD</v>
          </cell>
        </row>
        <row r="397">
          <cell r="A397" t="str">
            <v>SAN NICOLÁS TEMASCATÍO</v>
          </cell>
          <cell r="C397" t="str">
            <v>RF01   CAPACITACIÓN Y CERTIFICACIÓN DE OFICIOS</v>
          </cell>
        </row>
        <row r="398">
          <cell r="A398" t="str">
            <v>SAN ROQUE</v>
          </cell>
          <cell r="C398" t="str">
            <v>RF02   CENTROS DE INFORMACIÓN TURÍSTICA</v>
          </cell>
        </row>
        <row r="399">
          <cell r="A399" t="str">
            <v>SANTA BÁRBARA</v>
          </cell>
          <cell r="C399" t="str">
            <v>RF03   EVENTOS MI PYMES</v>
          </cell>
        </row>
        <row r="400">
          <cell r="A400" t="str">
            <v>SANTA ELENA DE LA CRUZ</v>
          </cell>
          <cell r="C400" t="str">
            <v>RF04   PROMOCIÓN ECONÓMICA DEL MUNICIPIO</v>
          </cell>
        </row>
        <row r="401">
          <cell r="A401" t="str">
            <v>SANTA ROSA TEMASCATÍO (SANTA ROSA DE LA CRUZ)</v>
          </cell>
          <cell r="C401" t="str">
            <v>RF05   MÉXICO BIO 2012</v>
          </cell>
        </row>
        <row r="402">
          <cell r="A402" t="str">
            <v>SAN VICENTE</v>
          </cell>
          <cell r="C402" t="str">
            <v>RF06   PROGRAMA EMPRENDEDOR UNIVERSIDADES</v>
          </cell>
        </row>
        <row r="403">
          <cell r="A403" t="str">
            <v>SAN VICENTE DE MALVAS (LA OREJA)</v>
          </cell>
          <cell r="C403" t="str">
            <v>RF07   DIAGNOS INTEGRAL INFRAESTRUCTURA CIUDAD INDUSTRIAL</v>
          </cell>
        </row>
        <row r="404">
          <cell r="A404" t="str">
            <v>SERRANO</v>
          </cell>
          <cell r="C404" t="str">
            <v>RF08   ESTUDIOS COMPLEMENTARIOS CENTRO INTEGRAL ACOPIO</v>
          </cell>
        </row>
        <row r="405">
          <cell r="A405" t="str">
            <v>LA SOLEDAD</v>
          </cell>
          <cell r="C405" t="str">
            <v>RF09   DESARROLLO DE LAS EXPORTACIONES</v>
          </cell>
        </row>
        <row r="406">
          <cell r="A406" t="str">
            <v>SAN JOSÉ DE LA SONAJA</v>
          </cell>
          <cell r="C406" t="str">
            <v>RF10   FOROS EMPRESARIALES</v>
          </cell>
        </row>
        <row r="407">
          <cell r="A407" t="str">
            <v>TARETÁN</v>
          </cell>
          <cell r="C407" t="str">
            <v>RF11   DESARROLLO DE PROYECTOS EMPRENDEDORES</v>
          </cell>
        </row>
        <row r="408">
          <cell r="A408" t="str">
            <v>TEJAMANIL</v>
          </cell>
          <cell r="C408" t="str">
            <v>RF12   TRANSFERENCIA DE MODELO DE INCUBACIÓN PARA INCUBAD</v>
          </cell>
        </row>
        <row r="409">
          <cell r="A409" t="str">
            <v>TINAJA DE BERNALES</v>
          </cell>
          <cell r="C409" t="str">
            <v>RF13   FORTALECIMIENTO DEL PARQUE VEHICULAR DE LA DIRECCI</v>
          </cell>
        </row>
        <row r="410">
          <cell r="A410" t="str">
            <v>TOMELÓPEZ</v>
          </cell>
          <cell r="C410" t="str">
            <v>RF14   SISTEMA DE BOLSA DE EMPLEO</v>
          </cell>
        </row>
        <row r="411">
          <cell r="A411" t="str">
            <v>TOMELOPITOS</v>
          </cell>
          <cell r="C411" t="str">
            <v>RF15   CIUDADES HERMANAS</v>
          </cell>
        </row>
        <row r="412">
          <cell r="A412" t="str">
            <v>LA TRINIDAD DE TEMASCATÍO</v>
          </cell>
          <cell r="C412" t="str">
            <v>RF16   IMPULSO A LAS MICRO, PEQUEÑAS Y MEDIANAS EMPRESAS</v>
          </cell>
        </row>
        <row r="413">
          <cell r="A413" t="str">
            <v>VALENCIANA DE YOSTIRO (VALENCIANA)</v>
          </cell>
          <cell r="C413" t="str">
            <v>RG02   ADQ. INSUMOS PARA OPERACIÓN DE UNID. MÉDICAS MÓV.</v>
          </cell>
        </row>
        <row r="414">
          <cell r="A414" t="str">
            <v>VALENCIANITA</v>
          </cell>
          <cell r="C414" t="str">
            <v>RG05   APOYO A EMERGENCIAS DE SALUD</v>
          </cell>
        </row>
        <row r="415">
          <cell r="A415" t="str">
            <v>EL VENADO DE YOSTIRO (EL VENADO)</v>
          </cell>
          <cell r="C415" t="str">
            <v>RG07   ACCIONES INTEGRALES P/CTRL. RABIA CANINA Y FELINA</v>
          </cell>
        </row>
        <row r="416">
          <cell r="A416" t="str">
            <v>GUADALUPE VILLA CÁRDENAS</v>
          </cell>
          <cell r="C416" t="str">
            <v>RG09   CONSTRUCCIÓN DE VIALIDAD INTERIOR</v>
          </cell>
        </row>
        <row r="417">
          <cell r="A417" t="str">
            <v>ESTACIÓN DE VILLALOBOS</v>
          </cell>
          <cell r="C417" t="str">
            <v>RG10   URBANIZACIÓN DE CALLE DÍAZ ORDAZ</v>
          </cell>
        </row>
        <row r="418">
          <cell r="A418" t="str">
            <v>VISTA HERMOSA</v>
          </cell>
          <cell r="C418" t="str">
            <v>RG11   ACOMETIDA ELÉCTRICA Y RED DE VOZ Y DATOS</v>
          </cell>
        </row>
        <row r="419">
          <cell r="A419" t="str">
            <v>LA ZAHURDA</v>
          </cell>
          <cell r="C419" t="str">
            <v>RG12   PRIMERA ASIGNACIÓN URBANIZACIÓN DE LA CALLE MADRIL</v>
          </cell>
        </row>
        <row r="420">
          <cell r="A420" t="str">
            <v>SAN AGUSTÍN EL ALTO (LA ARAÑA)</v>
          </cell>
          <cell r="C420" t="str">
            <v>RG13   REHABILITACIÓN Y EQUIPAMIENTO DEL CENTRO DE ATENCI</v>
          </cell>
        </row>
        <row r="421">
          <cell r="A421" t="str">
            <v>CAMINO REAL</v>
          </cell>
          <cell r="C421" t="str">
            <v>RH01   ESPACIOS PÚBLICOS P/COMBATE A LA POBREZA URBANA</v>
          </cell>
        </row>
        <row r="422">
          <cell r="A422" t="str">
            <v>EL CAPRICHO</v>
          </cell>
          <cell r="C422" t="str">
            <v>RH04   ACCIONES SOCIALES DEL PROGRAMA HÁBITAT</v>
          </cell>
        </row>
        <row r="423">
          <cell r="A423" t="str">
            <v>EL CUELLO</v>
          </cell>
          <cell r="C423" t="str">
            <v>RH05   ACCIONES SOCIALES PROGR. RESCATE DE ESPACIOS PÚBLI</v>
          </cell>
        </row>
        <row r="424">
          <cell r="A424" t="str">
            <v>RANCHO MONTELEÓN</v>
          </cell>
          <cell r="C424" t="str">
            <v>RH09   APORTACION AL CONVENIO DE COINVERSION SOCIAL</v>
          </cell>
        </row>
        <row r="425">
          <cell r="A425" t="str">
            <v>LA MORADA</v>
          </cell>
          <cell r="C425" t="str">
            <v>RH15   APOYO A ORGANIZACIONES SOCIEDAD CIVIL PARA INFRAES</v>
          </cell>
        </row>
        <row r="426">
          <cell r="A426" t="str">
            <v>SAN FRANCISCO DE LA CHARCA (EL NIDO)</v>
          </cell>
          <cell r="C426" t="str">
            <v>RI01   APOYOS ECONÓMICOS EDUCATIVOS JUNTOS EN MOVIMIENTO</v>
          </cell>
        </row>
        <row r="427">
          <cell r="A427" t="str">
            <v>NORIA DE MUNGUÍA</v>
          </cell>
          <cell r="C427" t="str">
            <v>RH15   APOYO A ORGANIZACIONES SOCIEDAD CIVIL PARA INFRAES</v>
          </cell>
        </row>
        <row r="428">
          <cell r="A428" t="str">
            <v>NUEVA COLONIA COPALILLO (EL ATORÓN)</v>
          </cell>
          <cell r="C428" t="str">
            <v>RI01   APOYOS ECONÓMICOS EDUCATIVOS JUNTOS EN MOVIMIENTO</v>
          </cell>
        </row>
        <row r="429">
          <cell r="A429" t="str">
            <v>PROVIDENCIA DE SAN ANTONIO</v>
          </cell>
          <cell r="C429" t="str">
            <v>RI03   ESPACIOS EDUCATIVOS REHABILITADOS (ESCUELA DIGNA)</v>
          </cell>
        </row>
        <row r="430">
          <cell r="A430" t="str">
            <v>RANCHO NUEVO DE YOSTIRO</v>
          </cell>
          <cell r="C430" t="str">
            <v>RI04   INSTIT. EDUCAT. CON EQUIPAM. (ESCUELAS DE CALIDAD)</v>
          </cell>
        </row>
        <row r="431">
          <cell r="A431" t="str">
            <v>COLONIA LA SOLEDAD</v>
          </cell>
          <cell r="C431" t="str">
            <v>RI05   APOYO A INSTIT. EDUCAT. CON EQUIPAMIENTO</v>
          </cell>
        </row>
        <row r="432">
          <cell r="A432" t="str">
            <v>TAMAHÚLA</v>
          </cell>
          <cell r="C432" t="str">
            <v>RI06   INSTIT. EDUCAT. CON DOTACIÓN DE MOBILIARIO</v>
          </cell>
        </row>
        <row r="433">
          <cell r="A433" t="str">
            <v>VENADO DE SAN LORENZO (EL VENADO)</v>
          </cell>
          <cell r="C433" t="str">
            <v>RI07   ESPACIOS EDUCATIVOS CONSTRUIDOS O REHABILITADOS</v>
          </cell>
        </row>
        <row r="434">
          <cell r="A434" t="str">
            <v>BETANIA</v>
          </cell>
          <cell r="C434" t="str">
            <v>RI10   FORTALEC. INFRAESTRUCTURA DE UNIDADES DEPORTIVAS</v>
          </cell>
        </row>
        <row r="435">
          <cell r="A435" t="str">
            <v>PRODUCTOS INDUSTRIALES DEL BAJÍO</v>
          </cell>
          <cell r="C435" t="str">
            <v>RI12   FESTIVAL DE JAZZ</v>
          </cell>
        </row>
        <row r="436">
          <cell r="A436" t="str">
            <v>GRANJA LOS CEDROS (RANCHO LOS CEDROS)</v>
          </cell>
          <cell r="C436" t="str">
            <v>RI13   2A.  ET. REHAB. EDIFICIOS BIBLIOTECAS PUB. MUNIC.</v>
          </cell>
        </row>
        <row r="437">
          <cell r="A437" t="str">
            <v>CIUDAD INDUSTRIAL IRAPUATO</v>
          </cell>
          <cell r="C437" t="str">
            <v>RI15   PROMOCIÓN DE ACTIVIDADES CULTURALES</v>
          </cell>
        </row>
        <row r="438">
          <cell r="A438" t="str">
            <v>LA COFRADÍA</v>
          </cell>
          <cell r="C438" t="str">
            <v>RI22   ADQUISICIÓN DE RESERVA TERRITORIAL PARA INSTITUCIO</v>
          </cell>
        </row>
        <row r="439">
          <cell r="A439" t="str">
            <v>EMPACADORA AGRÍCOLA</v>
          </cell>
          <cell r="C439" t="str">
            <v>RI23   FORTALECIMIENTO DE LA ORQUESTA SINFÓNICA INFANTIL</v>
          </cell>
        </row>
        <row r="440">
          <cell r="A440" t="str">
            <v>GRANJA LA ESTACADA</v>
          </cell>
          <cell r="C440" t="str">
            <v>RJ32   REHAB DE CALLES EN ZONAS DE MARGINACION</v>
          </cell>
        </row>
        <row r="441">
          <cell r="A441" t="str">
            <v>EL GARBANZO</v>
          </cell>
        </row>
        <row r="442">
          <cell r="A442" t="str">
            <v>LA LUZ DEL DÍA (EJIDO DE LA SONAJA)</v>
          </cell>
        </row>
        <row r="443">
          <cell r="A443" t="str">
            <v>GRANJA LOS PINOS</v>
          </cell>
        </row>
        <row r="444">
          <cell r="A444" t="str">
            <v>LOMA DE LOS CONEJOS (RANCHO ALEGRE)</v>
          </cell>
        </row>
        <row r="445">
          <cell r="A445" t="str">
            <v>GRANJA LA CHARCA</v>
          </cell>
        </row>
        <row r="446">
          <cell r="A446" t="str">
            <v>RANCHO SAN JOAQUÍN</v>
          </cell>
        </row>
        <row r="447">
          <cell r="A447" t="str">
            <v>SAN JOSÉ DE VÍBORAS</v>
          </cell>
        </row>
        <row r="448">
          <cell r="A448" t="str">
            <v>SAN LUIS DEL JÁNAMO (EL MORADO)</v>
          </cell>
        </row>
        <row r="449">
          <cell r="A449" t="str">
            <v>SANTA ELENA</v>
          </cell>
        </row>
        <row r="450">
          <cell r="A450" t="str">
            <v>GRANJA LOS SAUCES</v>
          </cell>
        </row>
        <row r="451">
          <cell r="A451" t="str">
            <v>GRANJA SOFÍA</v>
          </cell>
        </row>
        <row r="452">
          <cell r="A452" t="str">
            <v>GRANJA EL VOLADOR</v>
          </cell>
        </row>
        <row r="453">
          <cell r="A453" t="str">
            <v>LA PRESA DE SAN ANTONIO (RAÚL RIVERA)</v>
          </cell>
        </row>
        <row r="454">
          <cell r="A454" t="str">
            <v>GRANJA LA ZARCA</v>
          </cell>
        </row>
        <row r="455">
          <cell r="A455" t="str">
            <v>SAN ANTONIO</v>
          </cell>
        </row>
        <row r="456">
          <cell r="A456" t="str">
            <v>LA PLAYA</v>
          </cell>
        </row>
        <row r="457">
          <cell r="A457" t="str">
            <v>GRANJA ISABELITA</v>
          </cell>
        </row>
        <row r="458">
          <cell r="A458" t="str">
            <v>SANTA FE DE MUNGUÍA</v>
          </cell>
        </row>
        <row r="459">
          <cell r="A459" t="str">
            <v>LOS JUANES</v>
          </cell>
        </row>
        <row r="460">
          <cell r="A460" t="str">
            <v>ESTACIÓN VIEYRA (GRANJA OFELIA)</v>
          </cell>
        </row>
        <row r="461">
          <cell r="A461" t="str">
            <v>VISTA HERMOSA (SAN FRANCISCO DE LA CRUZ)</v>
          </cell>
        </row>
        <row r="462">
          <cell r="A462" t="str">
            <v>SAN JOSÉ DE BERNALEJO (EL RANCHITO)</v>
          </cell>
        </row>
        <row r="463">
          <cell r="A463" t="str">
            <v>GRANJA EL TECOLOTE</v>
          </cell>
        </row>
        <row r="464">
          <cell r="A464" t="str">
            <v>LA ESPERANCITA</v>
          </cell>
        </row>
        <row r="465">
          <cell r="A465" t="str">
            <v>SAN JOSÉ</v>
          </cell>
        </row>
        <row r="466">
          <cell r="A466" t="str">
            <v>GRANJA GUADALUPE</v>
          </cell>
        </row>
        <row r="467">
          <cell r="A467" t="str">
            <v>LA SONAJA (GRANJA BORJA)</v>
          </cell>
        </row>
        <row r="468">
          <cell r="A468" t="str">
            <v>VILLAS DE IRAPUATO</v>
          </cell>
        </row>
        <row r="469">
          <cell r="A469" t="str">
            <v>GRANJA PASO BLANCO (JOSÉ TAFOLLA)</v>
          </cell>
        </row>
        <row r="470">
          <cell r="A470" t="str">
            <v>GRANJA PASO BLANCO (PIERO ZARATINNI)</v>
          </cell>
        </row>
        <row r="471">
          <cell r="A471" t="str">
            <v>LA PILA DE LOS HERNÁNDEZ (LA PILA)</v>
          </cell>
        </row>
        <row r="472">
          <cell r="A472" t="str">
            <v>RANCHO DE LOS RODRÍGUEZ</v>
          </cell>
        </row>
        <row r="473">
          <cell r="A473" t="str">
            <v>EL VENADITO</v>
          </cell>
        </row>
        <row r="474">
          <cell r="A474" t="str">
            <v>SAN MIGUEL DEL BRETE (EL BRETE)</v>
          </cell>
        </row>
        <row r="475">
          <cell r="A475" t="str">
            <v>LA FLORIDA</v>
          </cell>
        </row>
        <row r="476">
          <cell r="A476" t="str">
            <v>LA CONCEPCIÓN</v>
          </cell>
        </row>
        <row r="477">
          <cell r="A477" t="str">
            <v>NAVIDAD</v>
          </cell>
        </row>
        <row r="478">
          <cell r="A478" t="str">
            <v>NORIA NUEVA</v>
          </cell>
        </row>
        <row r="479">
          <cell r="A479" t="str">
            <v>SAN CARLOS</v>
          </cell>
        </row>
        <row r="480">
          <cell r="A480" t="str">
            <v>VISTA HERMOSA</v>
          </cell>
        </row>
        <row r="481">
          <cell r="A481" t="str">
            <v>EL MONTE</v>
          </cell>
        </row>
        <row r="482">
          <cell r="A482" t="str">
            <v>UNIDAD HABITACIONAL 16 CIUDAD INDUSTRIAL</v>
          </cell>
        </row>
        <row r="483">
          <cell r="A483" t="str">
            <v>LOS MARTÍNEZ (LA BAJADA A SAN ISIDRO)</v>
          </cell>
        </row>
        <row r="484">
          <cell r="A484" t="str">
            <v>EX-HACIENDA DE BUENAVISTA (EL GABAZO)</v>
          </cell>
        </row>
        <row r="485">
          <cell r="A485" t="str">
            <v>EL FIERRO (LOS RAYAS)</v>
          </cell>
        </row>
        <row r="486">
          <cell r="A486" t="str">
            <v>GRANJA ALFREDO SÁNCHEZ</v>
          </cell>
        </row>
        <row r="487">
          <cell r="A487" t="str">
            <v>GRANJA LAS CABECITAS (OCTAVIO RAMÍREZ)</v>
          </cell>
        </row>
        <row r="488">
          <cell r="A488" t="str">
            <v>GRANJA LAS CARMELITAS</v>
          </cell>
        </row>
        <row r="489">
          <cell r="A489" t="str">
            <v>GRANJA EL ESPINERO (FERNANDO ORTEGA)</v>
          </cell>
        </row>
        <row r="490">
          <cell r="A490" t="str">
            <v>GRANJA FABIOLA</v>
          </cell>
        </row>
        <row r="491">
          <cell r="A491" t="str">
            <v>GRANJA LA GUACAMAYA</v>
          </cell>
        </row>
        <row r="492">
          <cell r="A492" t="str">
            <v>GRANJA HERNÁNDEZ</v>
          </cell>
        </row>
        <row r="493">
          <cell r="A493" t="str">
            <v>GRANJA LA LUZ</v>
          </cell>
        </row>
        <row r="494">
          <cell r="A494" t="str">
            <v>SAN MIGUELITO</v>
          </cell>
        </row>
        <row r="495">
          <cell r="A495" t="str">
            <v>CABAÑAS LOMA DEL MARQUÉS</v>
          </cell>
        </row>
        <row r="496">
          <cell r="A496" t="str">
            <v>MARTÍNEZ RIVAS</v>
          </cell>
        </row>
        <row r="497">
          <cell r="A497" t="str">
            <v>EL MONTE (SOCORRO SOLÓRZANO)</v>
          </cell>
        </row>
        <row r="498">
          <cell r="A498" t="str">
            <v>PEQUEÑA PROPIEDAD DURÁN</v>
          </cell>
        </row>
        <row r="499">
          <cell r="A499" t="str">
            <v>GRANJA LA ENCANTADA (RANCHO LA ENCANTADA)</v>
          </cell>
        </row>
        <row r="500">
          <cell r="A500" t="str">
            <v>EL ROSARIO</v>
          </cell>
        </row>
        <row r="501">
          <cell r="A501" t="str">
            <v>RUIZ RIVAS</v>
          </cell>
        </row>
        <row r="502">
          <cell r="A502" t="str">
            <v>SAN FRANCISCO DE LA CRUZ</v>
          </cell>
        </row>
        <row r="503">
          <cell r="A503" t="str">
            <v>SHANGRILÁ</v>
          </cell>
        </row>
        <row r="504">
          <cell r="A504" t="str">
            <v>GRANJA EL TECOLOTE</v>
          </cell>
        </row>
        <row r="505">
          <cell r="A505" t="str">
            <v>BOULEVARD VILLAS DE IRAPUATO KM. UNO</v>
          </cell>
        </row>
        <row r="506">
          <cell r="A506" t="str">
            <v>GRANJA GONZALO GUTIÉRREZ</v>
          </cell>
        </row>
        <row r="507">
          <cell r="A507" t="str">
            <v>GRANJA GONZÁLEZ</v>
          </cell>
        </row>
        <row r="508">
          <cell r="A508" t="str">
            <v>GRANJA LINARES</v>
          </cell>
        </row>
        <row r="509">
          <cell r="A509" t="str">
            <v>GRANJA LOS RAZO</v>
          </cell>
        </row>
        <row r="510">
          <cell r="A510" t="str">
            <v>LA CHARCA DE SAN JOSÉ (GRANJA RENOVALES)</v>
          </cell>
        </row>
        <row r="511">
          <cell r="A511" t="str">
            <v>LA PRESITA DE ARANDAS</v>
          </cell>
        </row>
        <row r="512">
          <cell r="A512" t="str">
            <v>FRACCIONAMIENTO ANÁHUAC (CAMPO DE TIRO)</v>
          </cell>
        </row>
        <row r="513">
          <cell r="A513" t="str">
            <v>CAMPO DE GOLF</v>
          </cell>
        </row>
        <row r="514">
          <cell r="A514" t="str">
            <v>GRANJA COLORINES</v>
          </cell>
        </row>
        <row r="515">
          <cell r="A515" t="str">
            <v>GRANJA FALCÓN</v>
          </cell>
        </row>
        <row r="516">
          <cell r="A516" t="str">
            <v>AGROPECUARIA SOL (LAGUNA DE ABRAHAM)</v>
          </cell>
        </row>
        <row r="517">
          <cell r="A517" t="str">
            <v>GRANJA MARÍA EUGENIA (GRANJA SAN IGNACIO)</v>
          </cell>
        </row>
        <row r="518">
          <cell r="A518" t="str">
            <v>GRANJA EL MATOCHE</v>
          </cell>
        </row>
        <row r="519">
          <cell r="A519" t="str">
            <v>GRANJA MENDOZA</v>
          </cell>
        </row>
        <row r="520">
          <cell r="A520" t="str">
            <v>GRANJA SAN IGNACIO</v>
          </cell>
        </row>
        <row r="521">
          <cell r="A521" t="str">
            <v>GRANJA SAN VICENTE DE MALVAS</v>
          </cell>
        </row>
        <row r="522">
          <cell r="A522" t="str">
            <v>GRANJA EL TEPAMAL</v>
          </cell>
        </row>
        <row r="523">
          <cell r="A523" t="str">
            <v>LOMAS DE TEPAMAL (GRANJAS)</v>
          </cell>
        </row>
        <row r="524">
          <cell r="A524" t="str">
            <v>NUEVA COLONIA PURÍSIMA</v>
          </cell>
        </row>
        <row r="525">
          <cell r="A525" t="str">
            <v>RANCHO EL RÍO</v>
          </cell>
        </row>
        <row r="526">
          <cell r="A526" t="str">
            <v>EL BOSQUE</v>
          </cell>
        </row>
        <row r="527">
          <cell r="A527" t="str">
            <v>EL TRIÁNGULO (LOS SAUCES)</v>
          </cell>
        </row>
        <row r="528">
          <cell r="A528" t="str">
            <v>COLONIA DE LOS LÓPEZ (LA GORDA SOLA)</v>
          </cell>
        </row>
        <row r="529">
          <cell r="A529" t="str">
            <v>GRANJA LOMA DE DOLORES</v>
          </cell>
        </row>
        <row r="530">
          <cell r="A530" t="str">
            <v>EL CUERO (RANCHO EL CUERO)</v>
          </cell>
        </row>
        <row r="531">
          <cell r="A531" t="str">
            <v>GRANJA EL DORADO</v>
          </cell>
        </row>
        <row r="532">
          <cell r="A532" t="str">
            <v>COLONIA PLAN VIVIRÁ</v>
          </cell>
        </row>
        <row r="533">
          <cell r="A533" t="str">
            <v>GRANJA LA FLORIDA</v>
          </cell>
        </row>
        <row r="534">
          <cell r="A534" t="str">
            <v>SAN FRANCISCO (GERMÁN FORTANEL)</v>
          </cell>
        </row>
        <row r="535">
          <cell r="A535" t="str">
            <v>GRANJA VIBORILLAS (RANCHO VIBORILLAS)</v>
          </cell>
        </row>
        <row r="536">
          <cell r="A536" t="str">
            <v>PURÍSIMA DE TEMASCATÍO DE ABAJO</v>
          </cell>
        </row>
        <row r="537">
          <cell r="A537" t="str">
            <v>LAS MALVAS (EL RESBALÓN)</v>
          </cell>
        </row>
        <row r="538">
          <cell r="A538" t="str">
            <v>EMPACADORA DE PRODUCTOS VEGETALES</v>
          </cell>
        </row>
        <row r="539">
          <cell r="A539" t="str">
            <v>GRANJA SAN ENRIQUE</v>
          </cell>
        </row>
        <row r="540">
          <cell r="A540" t="str">
            <v>GRANJA EL ESCONDITE</v>
          </cell>
        </row>
        <row r="541">
          <cell r="A541" t="str">
            <v>J. JESÚS RODRÍGUEZ</v>
          </cell>
        </row>
        <row r="542">
          <cell r="A542" t="str">
            <v>VILLA DE HERRERA</v>
          </cell>
        </row>
        <row r="543">
          <cell r="A543" t="str">
            <v>NUEVO EJIDO EMILIANO ZAPATA (FRANCISCO NIETO)</v>
          </cell>
        </row>
        <row r="544">
          <cell r="A544" t="str">
            <v>GRANJA GUADALUPE</v>
          </cell>
        </row>
        <row r="545">
          <cell r="A545" t="str">
            <v>CINVESTAV</v>
          </cell>
        </row>
        <row r="546">
          <cell r="A546" t="str">
            <v>FRACCIÓN MUNGUÍA (EL MAYOR)</v>
          </cell>
        </row>
        <row r="547">
          <cell r="A547" t="str">
            <v>LA HUERTA DEL NARANJAL</v>
          </cell>
        </row>
        <row r="548">
          <cell r="A548" t="str">
            <v>COLONIA ARTEAGA</v>
          </cell>
        </row>
        <row r="549">
          <cell r="A549" t="str">
            <v>GRANJA SAN LUIS</v>
          </cell>
        </row>
        <row r="550">
          <cell r="A550" t="str">
            <v>GRANJA GUADALUPE</v>
          </cell>
        </row>
        <row r="551">
          <cell r="A551" t="str">
            <v>DIVISADERO (SANTA ELENA)</v>
          </cell>
        </row>
        <row r="552">
          <cell r="A552" t="str">
            <v>LAS CASITAS</v>
          </cell>
        </row>
        <row r="553">
          <cell r="A553" t="str">
            <v>COLONIA VISTA ALEGRE</v>
          </cell>
        </row>
        <row r="554">
          <cell r="A554" t="str">
            <v>GRANJA ALBERTO GONZÁLEZ</v>
          </cell>
        </row>
        <row r="555">
          <cell r="A555" t="str">
            <v>CASA DE LOS MURILLO</v>
          </cell>
        </row>
        <row r="556">
          <cell r="A556" t="str">
            <v>LOS CORRALES</v>
          </cell>
        </row>
        <row r="557">
          <cell r="A557" t="str">
            <v>GRANJA EL AMIGO</v>
          </cell>
        </row>
        <row r="558">
          <cell r="A558" t="str">
            <v>GRANJA MEXICALI</v>
          </cell>
        </row>
        <row r="559">
          <cell r="A559" t="str">
            <v>EL CERRITO</v>
          </cell>
        </row>
        <row r="560">
          <cell r="A560" t="str">
            <v>GRANJA EL GARAMBULLO (EL MONTE)</v>
          </cell>
        </row>
        <row r="561">
          <cell r="A561" t="str">
            <v>GRANJA DE LOS POLLOS</v>
          </cell>
        </row>
        <row r="562">
          <cell r="A562" t="str">
            <v>FRACCIÓN SAN MIGUELITO (LUIS MIONI)</v>
          </cell>
        </row>
        <row r="563">
          <cell r="A563" t="str">
            <v>GRANJA LAS PALMAS</v>
          </cell>
        </row>
        <row r="564">
          <cell r="A564" t="str">
            <v>GRANJA LOS FRAUSTO</v>
          </cell>
        </row>
        <row r="565">
          <cell r="A565" t="str">
            <v>GRANJA DE DON JOSÉ SOTO (GRANJA DE DON JOSÉ)</v>
          </cell>
        </row>
        <row r="566">
          <cell r="A566" t="str">
            <v>GRANJA LA CHALA</v>
          </cell>
        </row>
        <row r="567">
          <cell r="A567" t="str">
            <v>GRANJA LAS GOLONDRINAS</v>
          </cell>
        </row>
        <row r="568">
          <cell r="A568" t="str">
            <v>GRANJA RODRÍGUEZ</v>
          </cell>
        </row>
        <row r="569">
          <cell r="A569" t="str">
            <v>LOS CISNEROS</v>
          </cell>
        </row>
        <row r="570">
          <cell r="A570" t="str">
            <v>GRANJA SAN LUIS</v>
          </cell>
        </row>
        <row r="571">
          <cell r="A571" t="str">
            <v>ADOLFO HERNÁNDEZ (POZO DOS)</v>
          </cell>
        </row>
        <row r="572">
          <cell r="A572" t="str">
            <v>LAS ALFALFAS</v>
          </cell>
        </row>
        <row r="573">
          <cell r="A573" t="str">
            <v>ALFONSO BRAVO</v>
          </cell>
        </row>
        <row r="574">
          <cell r="A574" t="str">
            <v>ALFONSO MARTÍNEZ VELA (ANTENA XEBO)</v>
          </cell>
        </row>
        <row r="575">
          <cell r="A575" t="str">
            <v>ALTO CANAL</v>
          </cell>
        </row>
        <row r="576">
          <cell r="A576" t="str">
            <v>EL ALTO COLORADO</v>
          </cell>
        </row>
        <row r="577">
          <cell r="A577" t="str">
            <v>ANTONIO CAMPOS</v>
          </cell>
        </row>
        <row r="578">
          <cell r="A578" t="str">
            <v>ANTONIO RODRÍGUEZ</v>
          </cell>
        </row>
        <row r="579">
          <cell r="A579" t="str">
            <v>GRANJA LOS PINOS</v>
          </cell>
        </row>
        <row r="580">
          <cell r="A580" t="str">
            <v>BAJADA DE CUARTA BRIGADA</v>
          </cell>
        </row>
        <row r="581">
          <cell r="A581" t="str">
            <v>BASE LUPITA (GUADALUPE MIRAMONTES)</v>
          </cell>
        </row>
        <row r="582">
          <cell r="A582" t="str">
            <v>BODEGA DE CUARTA BRIGADA</v>
          </cell>
        </row>
        <row r="583">
          <cell r="A583" t="str">
            <v>BODEGA DELTA (BODEGA DE IRAPUATO)</v>
          </cell>
        </row>
        <row r="584">
          <cell r="A584" t="str">
            <v>EL BORBOLLÓN</v>
          </cell>
        </row>
        <row r="585">
          <cell r="A585" t="str">
            <v>LOS CAMACHO</v>
          </cell>
        </row>
        <row r="586">
          <cell r="A586" t="str">
            <v>CAMINO A SAN JAVIER (LA HUIZACHERA)</v>
          </cell>
        </row>
        <row r="587">
          <cell r="A587" t="str">
            <v>CÁNDIDO NAVARRO</v>
          </cell>
        </row>
        <row r="588">
          <cell r="A588" t="str">
            <v>EL CANELO</v>
          </cell>
        </row>
        <row r="589">
          <cell r="A589" t="str">
            <v>EL CAPULÍN DE YOSTIRO</v>
          </cell>
        </row>
        <row r="590">
          <cell r="A590" t="str">
            <v>CARRETERA ABASOLO-IRAPUATO KM. OCHO</v>
          </cell>
        </row>
        <row r="591">
          <cell r="A591" t="str">
            <v>CASA DE DON CHILO (EL MOGOTE DEL DIABLO)</v>
          </cell>
        </row>
        <row r="592">
          <cell r="A592" t="str">
            <v>CASA DE LOS GARCÍA</v>
          </cell>
        </row>
        <row r="593">
          <cell r="A593" t="str">
            <v>CASA DE LOS MIRANDA</v>
          </cell>
        </row>
        <row r="594">
          <cell r="A594" t="str">
            <v>CASA DE LOS RAMÍREZ</v>
          </cell>
        </row>
        <row r="595">
          <cell r="A595" t="str">
            <v>CASA DEL PANADERO</v>
          </cell>
        </row>
        <row r="596">
          <cell r="A596" t="str">
            <v>EL CERRITO DE ENMEDIO</v>
          </cell>
        </row>
        <row r="597">
          <cell r="A597" t="str">
            <v>CERRITO DE LA LAGUNA (LUCIO OCHOA)</v>
          </cell>
        </row>
        <row r="598">
          <cell r="A598" t="str">
            <v>CERRO BLANCO</v>
          </cell>
        </row>
        <row r="599">
          <cell r="A599" t="str">
            <v>CERRO PRIETO</v>
          </cell>
        </row>
        <row r="600">
          <cell r="A600" t="str">
            <v>CERRO PRIETO</v>
          </cell>
        </row>
        <row r="601">
          <cell r="A601" t="str">
            <v>CONGELADORA VILLA VERDE</v>
          </cell>
        </row>
        <row r="602">
          <cell r="A602" t="str">
            <v>CHAVACÁN</v>
          </cell>
        </row>
        <row r="603">
          <cell r="A603" t="str">
            <v>CHICHÍNGARO</v>
          </cell>
        </row>
        <row r="604">
          <cell r="A604" t="str">
            <v>LA CINTA DE BERNALES</v>
          </cell>
        </row>
        <row r="605">
          <cell r="A605" t="str">
            <v>COLONIA COPALILLO (MANUELA PÉREZ)</v>
          </cell>
        </row>
        <row r="606">
          <cell r="A606" t="str">
            <v>COLONIA LAS MARAVILLAS</v>
          </cell>
        </row>
        <row r="607">
          <cell r="A607" t="str">
            <v>CORRALÓN FEDERAL</v>
          </cell>
        </row>
        <row r="608">
          <cell r="A608" t="str">
            <v>DOCTOR RAÚL JARAMILLO</v>
          </cell>
        </row>
        <row r="609">
          <cell r="A609" t="str">
            <v>LOS DUARTE</v>
          </cell>
        </row>
        <row r="610">
          <cell r="A610" t="str">
            <v>EJIDO DE SAN JOSÉ (JESÚS PÉREZ)</v>
          </cell>
        </row>
        <row r="611">
          <cell r="A611" t="str">
            <v>EJIDO LO DE JUÁREZ (ANTONIO JUÁREZ)</v>
          </cell>
        </row>
        <row r="612">
          <cell r="A612" t="str">
            <v>EJIDO MORELOS (GRANJA EL PIRUL)</v>
          </cell>
        </row>
        <row r="613">
          <cell r="A613" t="str">
            <v>EL PUENTE DEL AGUA NEGRA</v>
          </cell>
        </row>
        <row r="614">
          <cell r="A614" t="str">
            <v>EL SAUZ BENDITO</v>
          </cell>
        </row>
        <row r="615">
          <cell r="A615" t="str">
            <v>CORRALÓN FEDERAL</v>
          </cell>
        </row>
        <row r="616">
          <cell r="A616" t="str">
            <v>ENTRONQUE A CUERÁMARO (KM. 15)</v>
          </cell>
        </row>
        <row r="617">
          <cell r="A617" t="str">
            <v>LA ESPERANZA</v>
          </cell>
        </row>
        <row r="618">
          <cell r="A618" t="str">
            <v>EL ESPINERO (RANCHO DE DON BENE)</v>
          </cell>
        </row>
        <row r="619">
          <cell r="A619" t="str">
            <v>EL ESPINERO (PEDRO IBARRA)</v>
          </cell>
        </row>
        <row r="620">
          <cell r="A620" t="str">
            <v>ESTACIÓN DE RIVERA</v>
          </cell>
        </row>
        <row r="621">
          <cell r="A621" t="str">
            <v>PARQUE INDUSTRIAL</v>
          </cell>
        </row>
        <row r="622">
          <cell r="A622" t="str">
            <v>EX-HACIENDA SAN MIGUELITO LOTE UNO</v>
          </cell>
        </row>
        <row r="623">
          <cell r="A623" t="str">
            <v>EX-HACIENDA SAN ROQUE</v>
          </cell>
        </row>
        <row r="624">
          <cell r="A624" t="str">
            <v>LA FORRAJERA</v>
          </cell>
        </row>
        <row r="625">
          <cell r="A625" t="str">
            <v>FRACCIONAMIENTO CAMPESTRE LAS FLORES</v>
          </cell>
        </row>
        <row r="626">
          <cell r="A626" t="str">
            <v>LOS FRESNOS</v>
          </cell>
        </row>
        <row r="627">
          <cell r="A627" t="str">
            <v>NOÉ GONZÁLEZ</v>
          </cell>
        </row>
        <row r="628">
          <cell r="A628" t="str">
            <v>LA CABAÑA</v>
          </cell>
        </row>
        <row r="629">
          <cell r="A629" t="str">
            <v>GRANJA ANTONIO ZAVALA (LA ZAHURDA)</v>
          </cell>
        </row>
        <row r="630">
          <cell r="A630" t="str">
            <v>GRANJA ARIEL GARCÍA</v>
          </cell>
        </row>
        <row r="631">
          <cell r="A631" t="str">
            <v>GRANJA BUENAVISTA</v>
          </cell>
        </row>
        <row r="632">
          <cell r="A632" t="str">
            <v>GRANJA CALDERÓN</v>
          </cell>
        </row>
        <row r="633">
          <cell r="A633" t="str">
            <v>GRANJA CAMINO REAL</v>
          </cell>
        </row>
        <row r="634">
          <cell r="A634" t="str">
            <v>GRANJA CABAÑAS</v>
          </cell>
        </row>
        <row r="635">
          <cell r="A635" t="str">
            <v>GRANJA DE ADOLFO</v>
          </cell>
        </row>
        <row r="636">
          <cell r="A636" t="str">
            <v>GRANJA DE AGUSTÍN GARCÍA</v>
          </cell>
        </row>
        <row r="637">
          <cell r="A637" t="str">
            <v>GRANJA DE DON PANCHO RIVERA</v>
          </cell>
        </row>
        <row r="638">
          <cell r="A638" t="str">
            <v>GRANJA DE LA SEÑORA DUKE</v>
          </cell>
        </row>
        <row r="639">
          <cell r="A639" t="str">
            <v>GRANJA DE LAS GALLINAS</v>
          </cell>
        </row>
        <row r="640">
          <cell r="A640" t="str">
            <v>GRANJA DE LOS CASTAÑEDA</v>
          </cell>
        </row>
        <row r="641">
          <cell r="A641" t="str">
            <v>GRANJA DE LOS SÁNCHEZ CASTAÑEDA</v>
          </cell>
        </row>
        <row r="642">
          <cell r="A642" t="str">
            <v>GRANJA EL ROSARIO DOS</v>
          </cell>
        </row>
        <row r="643">
          <cell r="A643" t="str">
            <v>GRANJA DÍAZ</v>
          </cell>
        </row>
        <row r="644">
          <cell r="A644" t="str">
            <v>GRANJA LOS CEDROS (DANIEL BRAVO)</v>
          </cell>
        </row>
        <row r="645">
          <cell r="A645" t="str">
            <v>GRANJA EL CARMEN</v>
          </cell>
        </row>
        <row r="646">
          <cell r="A646" t="str">
            <v>GRANJA EL CERRITO</v>
          </cell>
        </row>
        <row r="647">
          <cell r="A647" t="str">
            <v>GRANJA EL CHARRO</v>
          </cell>
        </row>
        <row r="648">
          <cell r="A648" t="str">
            <v>GRANJA AVÍCOLA EL MIRADOR</v>
          </cell>
        </row>
        <row r="649">
          <cell r="A649" t="str">
            <v>GRANJA EL MOLINO</v>
          </cell>
        </row>
        <row r="650">
          <cell r="A650" t="str">
            <v>GRANJA EL PIRUL</v>
          </cell>
        </row>
        <row r="651">
          <cell r="A651" t="str">
            <v>GRANJA EL PORVENIR</v>
          </cell>
        </row>
        <row r="652">
          <cell r="A652" t="str">
            <v>GRANJA EL ROBLE</v>
          </cell>
        </row>
        <row r="653">
          <cell r="A653" t="str">
            <v>GRANJA GONZÁLEZ</v>
          </cell>
        </row>
        <row r="654">
          <cell r="A654" t="str">
            <v>GRANJA LA BOTA (JESÚS AGUIRRE)</v>
          </cell>
        </row>
        <row r="655">
          <cell r="A655" t="str">
            <v>GRANJA LA CHATA</v>
          </cell>
        </row>
        <row r="656">
          <cell r="A656" t="str">
            <v>GRANJA LA COLUMNA</v>
          </cell>
        </row>
        <row r="657">
          <cell r="A657" t="str">
            <v>GRANJA LA COREA</v>
          </cell>
        </row>
        <row r="658">
          <cell r="A658" t="str">
            <v>GRANJA LA JOYA</v>
          </cell>
        </row>
        <row r="659">
          <cell r="A659" t="str">
            <v>LOMA DE LOS CONEJOS (LA LOMA)</v>
          </cell>
        </row>
        <row r="660">
          <cell r="A660" t="str">
            <v>GRANJA LA MOCHA</v>
          </cell>
        </row>
        <row r="661">
          <cell r="A661" t="str">
            <v>GRANJA LA QUINTA AMALIA</v>
          </cell>
        </row>
        <row r="662">
          <cell r="A662" t="str">
            <v>GRANJA LA SANABRIA (FRANCISCO FLORES)</v>
          </cell>
        </row>
        <row r="663">
          <cell r="A663" t="str">
            <v>GRANJA LA SANABRIA</v>
          </cell>
        </row>
        <row r="664">
          <cell r="A664" t="str">
            <v>GRANJA LA VIRGEN</v>
          </cell>
        </row>
        <row r="665">
          <cell r="A665" t="str">
            <v>GRANJA LAS CARMELITAS</v>
          </cell>
        </row>
        <row r="666">
          <cell r="A666" t="str">
            <v>GRANJA LAS DELICIAS</v>
          </cell>
        </row>
        <row r="667">
          <cell r="A667" t="str">
            <v>GRANJA LAS ISABELES</v>
          </cell>
        </row>
        <row r="668">
          <cell r="A668" t="str">
            <v>GRANJA LOS CAMACHOS</v>
          </cell>
        </row>
        <row r="669">
          <cell r="A669" t="str">
            <v>GRANJA LOS CARPIO</v>
          </cell>
        </row>
        <row r="670">
          <cell r="A670" t="str">
            <v>GRANJA LOS LOBOS</v>
          </cell>
        </row>
        <row r="671">
          <cell r="A671" t="str">
            <v>GRANJA LOS MARTÍNEZ</v>
          </cell>
        </row>
        <row r="672">
          <cell r="A672" t="str">
            <v>GRANJA SAN JOSÉ DE LOS PINOS</v>
          </cell>
        </row>
        <row r="673">
          <cell r="A673" t="str">
            <v>GRANJA LOS TRES POTRILLOS</v>
          </cell>
        </row>
        <row r="674">
          <cell r="A674" t="str">
            <v>GRANJA MARÍA NINFA</v>
          </cell>
        </row>
        <row r="675">
          <cell r="A675" t="str">
            <v>GRANJA MERCEDES</v>
          </cell>
        </row>
        <row r="676">
          <cell r="A676" t="str">
            <v>GRANJA MIRYAM</v>
          </cell>
        </row>
        <row r="677">
          <cell r="A677" t="str">
            <v>GRANJA NAVARRA</v>
          </cell>
        </row>
        <row r="678">
          <cell r="A678" t="str">
            <v>PRIVADA PARAÍSO</v>
          </cell>
        </row>
        <row r="679">
          <cell r="A679" t="str">
            <v>GRANJA PROVIDENCIA</v>
          </cell>
        </row>
        <row r="680">
          <cell r="A680" t="str">
            <v>GRANJA PROVIDENCIA DE PÉREZ</v>
          </cell>
        </row>
        <row r="681">
          <cell r="A681" t="str">
            <v>GRANJA PROVIDENCIA DE PÉREZ (LA CAMPANA)</v>
          </cell>
        </row>
        <row r="682">
          <cell r="A682" t="str">
            <v>GRANJA RANCHO ALEGRE</v>
          </cell>
        </row>
        <row r="683">
          <cell r="A683" t="str">
            <v>GRANJA RANGEL</v>
          </cell>
        </row>
        <row r="684">
          <cell r="A684" t="str">
            <v>GRANJA SAN ANTONIO</v>
          </cell>
        </row>
        <row r="685">
          <cell r="A685" t="str">
            <v>GRANJA SAN FERNANDO</v>
          </cell>
        </row>
        <row r="686">
          <cell r="A686" t="str">
            <v>GRANJA SAN ISIDRO</v>
          </cell>
        </row>
        <row r="687">
          <cell r="A687" t="str">
            <v>GRANJA SAN JOAQUÍN (JAVIER CHICO)</v>
          </cell>
        </row>
        <row r="688">
          <cell r="A688" t="str">
            <v>GRANJA SAN JOSÉ DEL PROGRESO (CALICANTO)</v>
          </cell>
        </row>
        <row r="689">
          <cell r="A689" t="str">
            <v>GRANJA SAN LORENZO</v>
          </cell>
        </row>
        <row r="690">
          <cell r="A690" t="str">
            <v>GRANJA SAN MARTÍN</v>
          </cell>
        </row>
        <row r="691">
          <cell r="A691" t="str">
            <v>GRANJA SAN MIGUEL</v>
          </cell>
        </row>
        <row r="692">
          <cell r="A692" t="str">
            <v>GRANJA SANABRIA (JOSÉ BRAVO RICO)</v>
          </cell>
        </row>
        <row r="693">
          <cell r="A693" t="str">
            <v>GRANJA SÁNCHEZ</v>
          </cell>
        </row>
        <row r="694">
          <cell r="A694" t="str">
            <v>GRANJA SANTA ROSA</v>
          </cell>
        </row>
        <row r="695">
          <cell r="A695" t="str">
            <v>GRANJA SANTA ROSA DE LA LIMA</v>
          </cell>
        </row>
        <row r="696">
          <cell r="A696" t="str">
            <v>GRANJA SILVESTRE ALDACO</v>
          </cell>
        </row>
        <row r="697">
          <cell r="A697" t="str">
            <v>GRANJA SAN MARTÍN</v>
          </cell>
        </row>
        <row r="698">
          <cell r="A698" t="str">
            <v>GRANJA VILLEGAS</v>
          </cell>
        </row>
        <row r="699">
          <cell r="A699" t="str">
            <v>GRANJA ZAVALA (GRANJA PROVIDENCIA)</v>
          </cell>
        </row>
        <row r="700">
          <cell r="A700" t="str">
            <v>LA GUARACHA</v>
          </cell>
        </row>
        <row r="701">
          <cell r="A701" t="str">
            <v>EL HUIZACHAL (ANTONIO HERNÁNDEZ)</v>
          </cell>
        </row>
        <row r="702">
          <cell r="A702" t="str">
            <v>EL JACALÓN (POZO DE MIRANDA)</v>
          </cell>
        </row>
        <row r="703">
          <cell r="A703" t="str">
            <v>GRANJA JARDÍN DE GUADALUPE</v>
          </cell>
        </row>
        <row r="704">
          <cell r="A704" t="str">
            <v>JARDINES RECINTO DE LA ORACIÓN</v>
          </cell>
        </row>
        <row r="705">
          <cell r="A705" t="str">
            <v>JERÓNIMO HERNÁNDEZ</v>
          </cell>
        </row>
        <row r="706">
          <cell r="A706" t="str">
            <v>JESÚS HERNÁNDEZ</v>
          </cell>
        </row>
        <row r="707">
          <cell r="A707" t="str">
            <v>JESÚS HONESTO (LA CASA DE JESÚS HONESTO)</v>
          </cell>
        </row>
        <row r="708">
          <cell r="A708" t="str">
            <v>FELIPE GARCÍA DÍAZ</v>
          </cell>
        </row>
        <row r="709">
          <cell r="A709" t="str">
            <v>RANCHO SAN ISIDRO</v>
          </cell>
        </row>
        <row r="710">
          <cell r="A710" t="str">
            <v>GRANJA DON CHON</v>
          </cell>
        </row>
        <row r="711">
          <cell r="A711" t="str">
            <v>JOSÉ DE JESÚS PUGA</v>
          </cell>
        </row>
        <row r="712">
          <cell r="A712" t="str">
            <v>JOSÉ LUIS CABRERA MARTÍNEZ (LA ARENA)</v>
          </cell>
        </row>
        <row r="713">
          <cell r="A713" t="str">
            <v>LA JOYA</v>
          </cell>
        </row>
        <row r="714">
          <cell r="A714" t="str">
            <v>JUAN BUSTOS</v>
          </cell>
        </row>
        <row r="715">
          <cell r="A715" t="str">
            <v>JUAN ROSALES</v>
          </cell>
        </row>
        <row r="716">
          <cell r="A716" t="str">
            <v>GRANJA DON JUAN</v>
          </cell>
        </row>
        <row r="717">
          <cell r="A717" t="str">
            <v>KILÓMETRO CIENTO CINCO</v>
          </cell>
        </row>
        <row r="718">
          <cell r="A718" t="str">
            <v>LA BOTA DEL MONTE</v>
          </cell>
        </row>
        <row r="719">
          <cell r="A719" t="str">
            <v>EJIDO DE LA CAPILLA</v>
          </cell>
        </row>
        <row r="720">
          <cell r="A720" t="str">
            <v>LA CASA DE DOÑA CONCHA</v>
          </cell>
        </row>
        <row r="721">
          <cell r="A721" t="str">
            <v>LA CASA DE POLO</v>
          </cell>
        </row>
        <row r="722">
          <cell r="A722" t="str">
            <v>ARROYO ZARCO</v>
          </cell>
        </row>
        <row r="723">
          <cell r="A723" t="str">
            <v>EMPACADORA DE ZANAHORIAS</v>
          </cell>
        </row>
        <row r="724">
          <cell r="A724" t="str">
            <v>LA LIBERTAD</v>
          </cell>
        </row>
        <row r="725">
          <cell r="A725" t="str">
            <v>LIBRAMIENTO LEÓN-SALAMANCA</v>
          </cell>
        </row>
        <row r="726">
          <cell r="A726" t="str">
            <v>LA LOMA</v>
          </cell>
        </row>
        <row r="727">
          <cell r="A727" t="str">
            <v>LA LOMA</v>
          </cell>
        </row>
        <row r="728">
          <cell r="A728" t="str">
            <v>LOS CÁRDENAS</v>
          </cell>
        </row>
        <row r="729">
          <cell r="A729" t="str">
            <v>LUIS BRAVO</v>
          </cell>
        </row>
        <row r="730">
          <cell r="A730" t="str">
            <v>LA LUZ</v>
          </cell>
        </row>
        <row r="731">
          <cell r="A731" t="str">
            <v>LAS MARGARITAS</v>
          </cell>
        </row>
        <row r="732">
          <cell r="A732" t="str">
            <v>LOS MARTÍNEZ</v>
          </cell>
        </row>
        <row r="733">
          <cell r="A733" t="str">
            <v>MAURO GUZMÁN</v>
          </cell>
        </row>
        <row r="734">
          <cell r="A734" t="str">
            <v>LA GENERALA</v>
          </cell>
        </row>
        <row r="735">
          <cell r="A735" t="str">
            <v>MERCEDES ZENDEJAS</v>
          </cell>
        </row>
        <row r="736">
          <cell r="A736" t="str">
            <v>MODESTO GARCÍA</v>
          </cell>
        </row>
        <row r="737">
          <cell r="A737" t="str">
            <v>LA MOJONERA</v>
          </cell>
        </row>
        <row r="738">
          <cell r="A738" t="str">
            <v>EL MONTE (HACIENDA CAMINO REAL)</v>
          </cell>
        </row>
        <row r="739">
          <cell r="A739" t="str">
            <v>MOVIMIENTO FAMILIAR CRISTIANO</v>
          </cell>
        </row>
        <row r="740">
          <cell r="A740" t="str">
            <v>JESÚS VILLANUEVA MARTÍNEZ</v>
          </cell>
        </row>
        <row r="741">
          <cell r="A741" t="str">
            <v>PRESA DE LOS CARRIZOS (NATIVIDAD MÉNDEZ)</v>
          </cell>
        </row>
        <row r="742">
          <cell r="A742" t="str">
            <v>NORIA DE ROYÁN (LOS JARALES)</v>
          </cell>
        </row>
        <row r="743">
          <cell r="A743" t="str">
            <v>NUEVO CENTRO ROSARIO DE COVARRUBIAS</v>
          </cell>
        </row>
        <row r="744">
          <cell r="A744" t="str">
            <v>NUEVO EJIDO EMILIANO ZAPATA</v>
          </cell>
        </row>
        <row r="745">
          <cell r="A745" t="str">
            <v>OJO DE AGUA</v>
          </cell>
        </row>
        <row r="746">
          <cell r="A746" t="str">
            <v>PABLO GARCÍA</v>
          </cell>
        </row>
        <row r="747">
          <cell r="A747" t="str">
            <v>LA PAZ</v>
          </cell>
        </row>
        <row r="748">
          <cell r="A748" t="str">
            <v>EL PILAR</v>
          </cell>
        </row>
        <row r="749">
          <cell r="A749" t="str">
            <v>GRANJA LOS HERNÁNDEZ (IGNACIO HERNÁNDEZ)</v>
          </cell>
        </row>
        <row r="750">
          <cell r="A750" t="str">
            <v>PLANADA DEL GUAJOLOTE</v>
          </cell>
        </row>
        <row r="751">
          <cell r="A751" t="str">
            <v>EL PORTAL (ARRIBA DEL CAPALILLO)</v>
          </cell>
        </row>
        <row r="752">
          <cell r="A752" t="str">
            <v>POZO DE PARRAS</v>
          </cell>
        </row>
        <row r="753">
          <cell r="A753" t="str">
            <v>POZO DEL SOLIMÁN</v>
          </cell>
        </row>
        <row r="754">
          <cell r="A754" t="str">
            <v>LA PRESA DE SAN VICENTE</v>
          </cell>
        </row>
        <row r="755">
          <cell r="A755" t="str">
            <v>LA PRESA</v>
          </cell>
        </row>
        <row r="756">
          <cell r="A756" t="str">
            <v>PUENTE BLANCO</v>
          </cell>
        </row>
        <row r="757">
          <cell r="A757" t="str">
            <v>LA PURÍSIMA</v>
          </cell>
        </row>
        <row r="758">
          <cell r="A758" t="str">
            <v>QUINTA MARGARITA</v>
          </cell>
        </row>
        <row r="759">
          <cell r="A759" t="str">
            <v>RAMIRO DELGADO</v>
          </cell>
        </row>
        <row r="760">
          <cell r="A760" t="str">
            <v>RANCHITO DE PLATAS</v>
          </cell>
        </row>
        <row r="761">
          <cell r="A761" t="str">
            <v>RANCHO EL ROSARIO</v>
          </cell>
        </row>
        <row r="762">
          <cell r="A762" t="str">
            <v>RANCHO EL VARAL</v>
          </cell>
        </row>
        <row r="763">
          <cell r="A763" t="str">
            <v>RANCHO GRANDE</v>
          </cell>
        </row>
        <row r="764">
          <cell r="A764" t="str">
            <v>RANCHO IRENE</v>
          </cell>
        </row>
        <row r="765">
          <cell r="A765" t="str">
            <v>RANCHO LA SOLEDAD</v>
          </cell>
        </row>
        <row r="766">
          <cell r="A766" t="str">
            <v>RANCHO NUEVO DEL LLANITO (LOS ARÉVALO)</v>
          </cell>
        </row>
        <row r="767">
          <cell r="A767" t="str">
            <v>RANCHO NUEVO DEL LLANITO (BENIGNO HERNÁNDEZ)</v>
          </cell>
        </row>
        <row r="768">
          <cell r="A768" t="str">
            <v>EL EJIDO</v>
          </cell>
        </row>
        <row r="769">
          <cell r="A769" t="str">
            <v>EL RÍO</v>
          </cell>
        </row>
        <row r="770">
          <cell r="A770" t="str">
            <v>SANTO ROSTRO (ROGELIO FONSECA BUSTOS)</v>
          </cell>
        </row>
        <row r="771">
          <cell r="A771" t="str">
            <v>EL ROSARIO</v>
          </cell>
        </row>
        <row r="772">
          <cell r="A772" t="str">
            <v>RUPERTO HINOJOSA</v>
          </cell>
        </row>
        <row r="773">
          <cell r="A773" t="str">
            <v>SALVADOR HERNÁNDEZ</v>
          </cell>
        </row>
        <row r="774">
          <cell r="A774" t="str">
            <v>SAN ANTONIO TEXAS (LOS CORRALES)</v>
          </cell>
        </row>
        <row r="775">
          <cell r="A775" t="str">
            <v>SAN FRANCISCO DE LA CRUZ</v>
          </cell>
        </row>
        <row r="776">
          <cell r="A776" t="str">
            <v>SAN GUILLERMO</v>
          </cell>
        </row>
        <row r="777">
          <cell r="A777" t="str">
            <v>SAN JORGE</v>
          </cell>
        </row>
        <row r="778">
          <cell r="A778" t="str">
            <v>SAN JOSÉ</v>
          </cell>
        </row>
        <row r="779">
          <cell r="A779" t="str">
            <v>SAN JOSÉ</v>
          </cell>
        </row>
        <row r="780">
          <cell r="A780" t="str">
            <v>GRANJA SAN JOSÉ DE MARAÑÓN (RUBÉN ZANELLA)</v>
          </cell>
        </row>
        <row r="781">
          <cell r="A781" t="str">
            <v>SAN JOSÉ DE LOS NARANJOS (JUAN RIVERA)</v>
          </cell>
        </row>
        <row r="782">
          <cell r="A782" t="str">
            <v>SAN JOSÉ DE MARAÑÓN (CUAUHTÉMOC LEYCEGUI)</v>
          </cell>
        </row>
        <row r="783">
          <cell r="A783" t="str">
            <v>SAN JUDAS TADEO (EL CRUCERO DE SERRANO)</v>
          </cell>
        </row>
        <row r="784">
          <cell r="A784" t="str">
            <v>SAN LUIS DEL JÁNAMO</v>
          </cell>
        </row>
        <row r="785">
          <cell r="A785" t="str">
            <v>GRANJA SAN ANTONIO (PEDRO LUNAR)</v>
          </cell>
        </row>
        <row r="786">
          <cell r="A786" t="str">
            <v>SANTA CECILIA</v>
          </cell>
        </row>
        <row r="787">
          <cell r="A787" t="str">
            <v>LA SIXTA</v>
          </cell>
        </row>
        <row r="788">
          <cell r="A788" t="str">
            <v>SANTA TERESA DE AGUIRRE</v>
          </cell>
        </row>
        <row r="789">
          <cell r="A789" t="str">
            <v>SOCORRO</v>
          </cell>
        </row>
        <row r="790">
          <cell r="A790" t="str">
            <v>EL TECUÁN (MANUEL PÉREZ MARTÍNEZ)</v>
          </cell>
        </row>
        <row r="791">
          <cell r="A791" t="str">
            <v>EL TEPEHUAJE</v>
          </cell>
        </row>
        <row r="792">
          <cell r="A792" t="str">
            <v>TIERRAS NEGRAS</v>
          </cell>
        </row>
        <row r="793">
          <cell r="A793" t="str">
            <v>TINAJITA DE CRUCITAS</v>
          </cell>
        </row>
        <row r="794">
          <cell r="A794" t="str">
            <v>LA TINAJITA</v>
          </cell>
        </row>
        <row r="795">
          <cell r="A795" t="str">
            <v>EL TOPE</v>
          </cell>
        </row>
        <row r="796">
          <cell r="A796" t="str">
            <v>TRONCONALES</v>
          </cell>
        </row>
        <row r="797">
          <cell r="A797" t="str">
            <v>VIEYRA</v>
          </cell>
        </row>
        <row r="798">
          <cell r="A798" t="str">
            <v>GRANJA MARÍA LUISA</v>
          </cell>
        </row>
        <row r="799">
          <cell r="A799" t="str">
            <v>ZENAIDA ROCHA</v>
          </cell>
        </row>
        <row r="800">
          <cell r="A800" t="str">
            <v>PRESA DE CABECITAS (SALVADOR)</v>
          </cell>
        </row>
        <row r="801">
          <cell r="A801" t="str">
            <v>EL JUNCO</v>
          </cell>
        </row>
        <row r="802">
          <cell r="A802" t="str">
            <v>GRANJA LA PRESA</v>
          </cell>
        </row>
        <row r="803">
          <cell r="A803" t="str">
            <v>LOMAS DEL PEDREGAL</v>
          </cell>
        </row>
        <row r="804">
          <cell r="A804" t="str">
            <v>GRANJA SAN PEDRO (LOS FONSECA)</v>
          </cell>
        </row>
        <row r="805">
          <cell r="A805" t="str">
            <v>EL LLANITO</v>
          </cell>
        </row>
        <row r="806">
          <cell r="A806" t="str">
            <v>LUCIO GUTIÉRREZ</v>
          </cell>
        </row>
        <row r="807">
          <cell r="A807" t="str">
            <v>GRANJA MURILLO FAJARDO</v>
          </cell>
        </row>
        <row r="808">
          <cell r="A808" t="str">
            <v>EJIDO DE ALDAMA</v>
          </cell>
        </row>
        <row r="809">
          <cell r="A809" t="str">
            <v>PREDIO EL CERRITO</v>
          </cell>
        </row>
        <row r="810">
          <cell r="A810" t="str">
            <v>EL BARRIAL</v>
          </cell>
        </row>
        <row r="811">
          <cell r="A811" t="str">
            <v>LOS POLVORINES</v>
          </cell>
        </row>
        <row r="812">
          <cell r="A812" t="str">
            <v>LOS REYES</v>
          </cell>
        </row>
        <row r="813">
          <cell r="A813" t="str">
            <v>GRANJA LA RANA (PEDRO GÓMEZ)</v>
          </cell>
        </row>
        <row r="814">
          <cell r="A814" t="str">
            <v>PRESA DE SAN ANTONIO</v>
          </cell>
        </row>
        <row r="815">
          <cell r="A815" t="str">
            <v>COLONIA LA VILLITA DE GUADALUPE</v>
          </cell>
        </row>
        <row r="816">
          <cell r="A816" t="str">
            <v>COLONIA EMILIANO ZAPATA</v>
          </cell>
        </row>
        <row r="817">
          <cell r="A817" t="str">
            <v>GRANJA LA LUZ</v>
          </cell>
        </row>
        <row r="818">
          <cell r="A818" t="str">
            <v>LA NORIA</v>
          </cell>
        </row>
        <row r="819">
          <cell r="A819" t="str">
            <v>LOS VÁZQUEZ</v>
          </cell>
        </row>
        <row r="820">
          <cell r="A820" t="str">
            <v>LAVADORAS (GRANJA MERCEDES)</v>
          </cell>
        </row>
        <row r="821">
          <cell r="A821" t="str">
            <v>GRANJA VILLA DE GUADALUPE</v>
          </cell>
        </row>
        <row r="822">
          <cell r="A822" t="str">
            <v>SAN ISIDRO DE BORJA</v>
          </cell>
        </row>
        <row r="823">
          <cell r="A823" t="str">
            <v>EL ENTRONQUE UCOPI</v>
          </cell>
        </row>
        <row r="824">
          <cell r="A824" t="str">
            <v>LA ZARCA (LA FRENTE)</v>
          </cell>
        </row>
        <row r="825">
          <cell r="A825" t="str">
            <v>LAS ARBOLEDAS</v>
          </cell>
        </row>
        <row r="826">
          <cell r="A826" t="str">
            <v>CARRETERA A ABASOLO KM. CINCO</v>
          </cell>
        </row>
        <row r="827">
          <cell r="A827" t="str">
            <v>FRACCIONAMIENTO LAS HUERTAS</v>
          </cell>
        </row>
        <row r="828">
          <cell r="A828" t="str">
            <v>FRACCIONAMIENTO PRIMAVERAL</v>
          </cell>
        </row>
        <row r="829">
          <cell r="A829" t="str">
            <v>GRANJA RODRÍGUEZ</v>
          </cell>
        </row>
        <row r="830">
          <cell r="A830" t="str">
            <v>COLONIA LOS LAURELES (LOS PIRULES)</v>
          </cell>
        </row>
        <row r="831">
          <cell r="A831" t="str">
            <v>PRIVADA PRESITA DE SAN JOSÉ</v>
          </cell>
        </row>
        <row r="832">
          <cell r="A832" t="str">
            <v>LOMA LAS CAMELINAS</v>
          </cell>
        </row>
        <row r="833">
          <cell r="A833" t="str">
            <v>GRANJA SAN ISIDRO (MANUEL GRANADOS BANDA)</v>
          </cell>
        </row>
        <row r="834">
          <cell r="A834" t="str">
            <v>LA PRESA</v>
          </cell>
        </row>
        <row r="835">
          <cell r="A835" t="str">
            <v>GRANJA SANABRIA</v>
          </cell>
        </row>
        <row r="836">
          <cell r="A836" t="str">
            <v>LIBRAMIENTO NORTE KM. OCHO (CARRETERA A LEÓN)</v>
          </cell>
        </row>
        <row r="837">
          <cell r="A837" t="str">
            <v>EJIDO LA SOLEDAD (TINO MORA)</v>
          </cell>
        </row>
        <row r="838">
          <cell r="A838" t="str">
            <v>SAN IGNACIO (LUCIO PÉREZ)</v>
          </cell>
        </row>
        <row r="839">
          <cell r="A839" t="str">
            <v>LA GRANJITA (LOS ZEPEDA)</v>
          </cell>
        </row>
        <row r="840">
          <cell r="A840" t="str">
            <v>LOMA BONITA</v>
          </cell>
        </row>
        <row r="841">
          <cell r="A841" t="str">
            <v>LA ADELINA (EL PITAHAYO)</v>
          </cell>
        </row>
        <row r="842">
          <cell r="A842" t="str">
            <v>LOMA BONITA</v>
          </cell>
        </row>
        <row r="843">
          <cell r="A843" t="str">
            <v>LA ADELINA (EL PITAHAYO)</v>
          </cell>
        </row>
        <row r="844">
          <cell r="A844" t="str">
            <v>EL PALOMAR</v>
          </cell>
        </row>
        <row r="845">
          <cell r="A845" t="str">
            <v>LOS PIRINOLOS</v>
          </cell>
        </row>
        <row r="846">
          <cell r="A846" t="str">
            <v>EL NACIMIENTO</v>
          </cell>
        </row>
        <row r="847">
          <cell r="A847" t="str">
            <v>SAN IGNACIO (EL CUATRO)</v>
          </cell>
        </row>
        <row r="848">
          <cell r="A848" t="str">
            <v>CAMINO AL GALLO</v>
          </cell>
        </row>
        <row r="849">
          <cell r="A849" t="str">
            <v>LA CAPILLA</v>
          </cell>
        </row>
        <row r="850">
          <cell r="A850" t="str">
            <v>LAS PRESITAS</v>
          </cell>
        </row>
        <row r="851">
          <cell r="A851" t="str">
            <v>FRACCIONAMIENTO VILLA LAS TORRES</v>
          </cell>
        </row>
        <row r="852">
          <cell r="A852" t="str">
            <v>GRANJA LAS JACARANDAS</v>
          </cell>
        </row>
        <row r="853">
          <cell r="A853" t="str">
            <v>PARQUE INDUSTRIAL APOLO</v>
          </cell>
        </row>
        <row r="854">
          <cell r="A854" t="str">
            <v>EJIDO DE ARANDAS (LA JORDANA)</v>
          </cell>
        </row>
        <row r="855">
          <cell r="A855" t="str">
            <v>FRANCISCO RODRÍGUEZ IBARRA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001"/>
      <sheetName val="SANCIONES"/>
      <sheetName val="BASE DE DATOS"/>
      <sheetName val="Hoja1"/>
      <sheetName val="Hoja2"/>
    </sheetNames>
    <sheetDataSet>
      <sheetData sheetId="0"/>
      <sheetData sheetId="1"/>
      <sheetData sheetId="2">
        <row r="242">
          <cell r="C242" t="str">
            <v>I. C. I. C.</v>
          </cell>
          <cell r="D242">
            <v>2E-3</v>
          </cell>
        </row>
        <row r="243">
          <cell r="C243" t="str">
            <v>D. I. V. O.</v>
          </cell>
          <cell r="D243">
            <v>5.0000000000000001E-3</v>
          </cell>
        </row>
        <row r="244">
          <cell r="C244" t="str">
            <v>OBRA DE BENEFICIO</v>
          </cell>
          <cell r="D244">
            <v>0.01</v>
          </cell>
        </row>
        <row r="245">
          <cell r="C245" t="str">
            <v>LABORATORIO DE C. DE C.</v>
          </cell>
          <cell r="D245">
            <v>0.01</v>
          </cell>
        </row>
        <row r="246">
          <cell r="C246" t="str">
            <v>ESTUDIOS Y PROYECTOS</v>
          </cell>
          <cell r="D246">
            <v>0.01</v>
          </cell>
        </row>
        <row r="247">
          <cell r="C247" t="str">
            <v>NO APLICA</v>
          </cell>
          <cell r="D247">
            <v>0</v>
          </cell>
        </row>
        <row r="267">
          <cell r="C267" t="str">
            <v>PAD1  PROGRAMA DE DESARROLLO DE INFRAESTRUCTURA BASICA Y</v>
          </cell>
        </row>
        <row r="268">
          <cell r="C268" t="str">
            <v>PFD1  FONDO DE APOYO P/INFRAESTRUCTURA MUNICIPAL, ELECTR</v>
          </cell>
        </row>
        <row r="269">
          <cell r="C269" t="str">
            <v>RA07  ADQ. MATERIALES P/INSTAL.ALUMBR. PUB. COL. Y COM.</v>
          </cell>
        </row>
        <row r="270">
          <cell r="C270" t="str">
            <v>RA23  CONSTRUCCIÓN Y REHABILITACIÓN DE ALUMBRADO PUBLICO</v>
          </cell>
        </row>
        <row r="271">
          <cell r="C271" t="str">
            <v>RB04  INTRODUCCIÓN DE RED DE AGUA POTABLE EN ZONAS URBAN</v>
          </cell>
        </row>
        <row r="272">
          <cell r="C272" t="str">
            <v>RB05  PERFORACIÓN DE POZO DE AGUA POTABLE PARA EL POLÍGO</v>
          </cell>
        </row>
        <row r="273">
          <cell r="C273" t="str">
            <v>RB06  INTRODUCCIÓN DE RED DE DRENAJE EN ZONAS URBANO MAR</v>
          </cell>
        </row>
        <row r="274">
          <cell r="C274" t="str">
            <v>RB08  ELABORACIÓN DE PROYECTOS PARA AMPLIACIÓN INTRODUCC</v>
          </cell>
        </row>
        <row r="275">
          <cell r="C275" t="str">
            <v>RB09  ELABORACIÓN DE PROYECTOS PARA AMPLIACIÓN INTRODUCC</v>
          </cell>
        </row>
        <row r="276">
          <cell r="C276" t="str">
            <v>RD17  ELECTRIFICACIONES URBANAS</v>
          </cell>
        </row>
        <row r="277">
          <cell r="C277" t="str">
            <v>RD18  PDZP, VERTIENTE PISO FIRME</v>
          </cell>
        </row>
        <row r="278">
          <cell r="C278" t="str">
            <v>RD19  MEVI, VERTIENTE TECHO DIGNO</v>
          </cell>
        </row>
        <row r="279">
          <cell r="C279" t="str">
            <v>RD21  MEJORAM. ESPACIOS FÍSICOS PARA FAMILIAS EN CRISIS</v>
          </cell>
        </row>
        <row r="280">
          <cell r="C280" t="str">
            <v>RD40  PDZP, BAÑO DIGNO</v>
          </cell>
        </row>
        <row r="281">
          <cell r="C281" t="str">
            <v>RD41  ACCIONES DE EDIFICACIÓN Y AMPLIACIÓN DE VIVIENDA</v>
          </cell>
        </row>
        <row r="282">
          <cell r="C282" t="str">
            <v>RE39  INSUMOS AGRÍCOLAS</v>
          </cell>
        </row>
        <row r="283">
          <cell r="C283" t="str">
            <v>RE40  PROGR. DE APOYOS AL EQUIPAMIENTO E INFRAESTRUCTURA</v>
          </cell>
        </row>
        <row r="284">
          <cell r="C284" t="str">
            <v>RE41  PROGRAMA DE APOYO AL EMPRENDEDOR</v>
          </cell>
        </row>
        <row r="285">
          <cell r="C285" t="str">
            <v>RE42  PROGRAMA DE EMPLEO TEMPORAL</v>
          </cell>
        </row>
        <row r="286">
          <cell r="C286" t="str">
            <v>RE43  PAVIMENTACIÓN DE CAMINOS RURALES</v>
          </cell>
        </row>
        <row r="287">
          <cell r="C287" t="str">
            <v>RE44  FOGONES ECOLÓGICOS</v>
          </cell>
        </row>
        <row r="288">
          <cell r="C288" t="str">
            <v>RG01  AMPL. UNIDADES MED. SEC.SALUD GTO  MUNIC.IRAPUATO</v>
          </cell>
        </row>
        <row r="289">
          <cell r="C289" t="str">
            <v>RG04  APOYO A FAMILIAS EN CRISIS CON EQ. MÉD.Y DE  CURAC</v>
          </cell>
        </row>
        <row r="290">
          <cell r="C290" t="str">
            <v>RH02  MI CASA DIFERENTE</v>
          </cell>
        </row>
        <row r="291">
          <cell r="C291" t="str">
            <v>RH14  REHABILITACIÓN, MANTENIMIENTO Y ADECUACIÓN DE LA E</v>
          </cell>
        </row>
        <row r="292">
          <cell r="C292" t="str">
            <v>RH16  PROGRAMA RED MÓVIL</v>
          </cell>
        </row>
        <row r="293">
          <cell r="C293" t="str">
            <v>RI20  ESPACIOS EDUCATIVOS REHABILITADOS (ESCUELA DIGNA)</v>
          </cell>
        </row>
        <row r="294">
          <cell r="C294" t="str">
            <v>RI21  ESPACIOS EDUCATIVOS CONSTRUIDOS O REHABILITADOS (E</v>
          </cell>
        </row>
        <row r="295">
          <cell r="C295" t="str">
            <v>RJ33  PROGRAMA DE URBANIZACIÓN DE CALLES</v>
          </cell>
        </row>
        <row r="296">
          <cell r="C296" t="str">
            <v>RK01  IMPL. SIST. OPERATIVO SERVICIO CIVIL DE CARRERA</v>
          </cell>
        </row>
        <row r="297">
          <cell r="C297" t="str">
            <v>RK02  GASTOS INDIRECTOS</v>
          </cell>
        </row>
        <row r="298">
          <cell r="C298" t="str">
            <v>RK05  FORTALECIMIENTO DE LA INFRAESTRUCTURA INFORMÁTICA</v>
          </cell>
        </row>
      </sheetData>
      <sheetData sheetId="3"/>
      <sheetData sheetId="4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C000"/>
    <pageSetUpPr fitToPage="1"/>
  </sheetPr>
  <dimension ref="A1:D27"/>
  <sheetViews>
    <sheetView showGridLines="0" tabSelected="1" zoomScale="110" zoomScaleNormal="110" zoomScaleSheetLayoutView="115" zoomScalePageLayoutView="130" workbookViewId="0">
      <selection activeCell="A7" sqref="A7"/>
    </sheetView>
  </sheetViews>
  <sheetFormatPr baseColWidth="10" defaultColWidth="10.84375" defaultRowHeight="12.9" x14ac:dyDescent="0.35"/>
  <cols>
    <col min="1" max="1" width="10.69140625" style="2" customWidth="1"/>
    <col min="2" max="2" width="8" style="2" customWidth="1"/>
    <col min="3" max="3" width="53.3046875" style="49" customWidth="1"/>
    <col min="4" max="4" width="34.84375" style="2" customWidth="1"/>
    <col min="5" max="16384" width="10.84375" style="2"/>
  </cols>
  <sheetData>
    <row r="1" spans="1:4" s="27" customFormat="1" ht="64.5" customHeight="1" x14ac:dyDescent="0.4">
      <c r="A1" s="197" t="s">
        <v>63</v>
      </c>
      <c r="B1" s="197"/>
      <c r="C1" s="197"/>
      <c r="D1" s="197"/>
    </row>
    <row r="2" spans="1:4" ht="30" customHeight="1" x14ac:dyDescent="0.35">
      <c r="A2" s="199" t="s">
        <v>143</v>
      </c>
      <c r="B2" s="199"/>
      <c r="C2" s="199"/>
      <c r="D2" s="199"/>
    </row>
    <row r="3" spans="1:4" s="27" customFormat="1" ht="12.75" customHeight="1" x14ac:dyDescent="0.4">
      <c r="A3" s="198"/>
      <c r="B3" s="198"/>
      <c r="C3" s="198"/>
      <c r="D3" s="198"/>
    </row>
    <row r="4" spans="1:4" s="27" customFormat="1" ht="11.25" customHeight="1" x14ac:dyDescent="0.4">
      <c r="A4" s="3"/>
      <c r="B4" s="3"/>
      <c r="C4" s="47"/>
    </row>
    <row r="5" spans="1:4" ht="12.75" customHeight="1" x14ac:dyDescent="0.35">
      <c r="A5" s="201" t="s">
        <v>75</v>
      </c>
      <c r="B5" s="202" t="s">
        <v>76</v>
      </c>
      <c r="C5" s="77"/>
      <c r="D5" s="200" t="s">
        <v>82</v>
      </c>
    </row>
    <row r="6" spans="1:4" x14ac:dyDescent="0.35">
      <c r="A6" s="201"/>
      <c r="B6" s="202"/>
      <c r="C6" s="77"/>
      <c r="D6" s="200"/>
    </row>
    <row r="7" spans="1:4" s="14" customFormat="1" ht="78" customHeight="1" x14ac:dyDescent="0.4">
      <c r="A7" s="192">
        <v>1126151100</v>
      </c>
      <c r="B7" s="4">
        <v>9103</v>
      </c>
      <c r="C7" s="78" t="s">
        <v>45</v>
      </c>
      <c r="D7" s="1">
        <v>29474579.219862919</v>
      </c>
    </row>
    <row r="8" spans="1:4" x14ac:dyDescent="0.35">
      <c r="A8" s="196" t="s">
        <v>74</v>
      </c>
      <c r="B8" s="196"/>
      <c r="C8" s="196"/>
      <c r="D8" s="59">
        <f>SUM(D7:D7)</f>
        <v>29474579.219862919</v>
      </c>
    </row>
    <row r="9" spans="1:4" x14ac:dyDescent="0.35">
      <c r="D9" s="98"/>
    </row>
    <row r="10" spans="1:4" s="5" customFormat="1" ht="20.25" customHeight="1" x14ac:dyDescent="0.4">
      <c r="C10" s="48"/>
      <c r="D10" s="135"/>
    </row>
    <row r="11" spans="1:4" s="158" customFormat="1" ht="9" customHeight="1" x14ac:dyDescent="0.4">
      <c r="C11" s="159"/>
      <c r="D11" s="160"/>
    </row>
    <row r="12" spans="1:4" s="5" customFormat="1" ht="20.25" customHeight="1" x14ac:dyDescent="0.4">
      <c r="C12" s="48"/>
    </row>
    <row r="13" spans="1:4" s="5" customFormat="1" ht="20.25" customHeight="1" x14ac:dyDescent="0.4">
      <c r="C13" s="48"/>
    </row>
    <row r="14" spans="1:4" s="5" customFormat="1" ht="18.75" customHeight="1" x14ac:dyDescent="0.4">
      <c r="C14" s="79"/>
    </row>
    <row r="15" spans="1:4" s="6" customFormat="1" ht="18.75" customHeight="1" x14ac:dyDescent="0.35">
      <c r="C15" s="80"/>
      <c r="D15" s="82"/>
    </row>
    <row r="16" spans="1:4" s="6" customFormat="1" ht="18.75" customHeight="1" x14ac:dyDescent="0.35">
      <c r="C16" s="80"/>
      <c r="D16" s="82"/>
    </row>
    <row r="17" spans="3:4" s="6" customFormat="1" ht="18.75" customHeight="1" x14ac:dyDescent="0.35">
      <c r="C17" s="80"/>
      <c r="D17" s="82"/>
    </row>
    <row r="18" spans="3:4" s="6" customFormat="1" ht="18.75" customHeight="1" x14ac:dyDescent="0.35">
      <c r="C18" s="80"/>
    </row>
    <row r="19" spans="3:4" s="6" customFormat="1" ht="18.75" customHeight="1" x14ac:dyDescent="0.35">
      <c r="C19" s="81"/>
    </row>
    <row r="20" spans="3:4" ht="18.75" customHeight="1" x14ac:dyDescent="0.35"/>
    <row r="21" spans="3:4" ht="18.75" customHeight="1" x14ac:dyDescent="0.35"/>
    <row r="22" spans="3:4" ht="29.25" customHeight="1" x14ac:dyDescent="0.35"/>
    <row r="23" spans="3:4" ht="16.5" customHeight="1" x14ac:dyDescent="0.35"/>
    <row r="26" spans="3:4" ht="15.75" customHeight="1" x14ac:dyDescent="0.7">
      <c r="D26" s="157"/>
    </row>
    <row r="27" spans="3:4" ht="15.75" customHeight="1" x14ac:dyDescent="0.7">
      <c r="D27" s="157"/>
    </row>
  </sheetData>
  <mergeCells count="7">
    <mergeCell ref="A8:C8"/>
    <mergeCell ref="A1:D1"/>
    <mergeCell ref="A3:D3"/>
    <mergeCell ref="A2:D2"/>
    <mergeCell ref="D5:D6"/>
    <mergeCell ref="A5:A6"/>
    <mergeCell ref="B5:B6"/>
  </mergeCells>
  <printOptions horizontalCentered="1"/>
  <pageMargins left="0.70866141732283472" right="0.70866141732283472" top="0.74803149606299213" bottom="0.74803149606299213" header="0.31496062992125984" footer="0.31496062992125984"/>
  <pageSetup scale="86" orientation="portrait" horizontalDpi="300" verticalDpi="300" r:id="rId1"/>
  <headerFooter>
    <oddFooter>&amp;R&amp;"-,Cursiva"&amp;K00-0462026 Instituto Municipal de Planeación de Irapuato Guanajuato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FFC000"/>
    <pageSetUpPr fitToPage="1"/>
  </sheetPr>
  <dimension ref="A1:O327"/>
  <sheetViews>
    <sheetView showGridLines="0" zoomScale="115" zoomScaleNormal="115" zoomScaleSheetLayoutView="110" zoomScalePageLayoutView="115" workbookViewId="0">
      <selection activeCell="C72" sqref="C72:C75"/>
    </sheetView>
  </sheetViews>
  <sheetFormatPr baseColWidth="10" defaultColWidth="11.3828125" defaultRowHeight="12.9" x14ac:dyDescent="0.35"/>
  <cols>
    <col min="1" max="1" width="7.69140625" style="39" bestFit="1" customWidth="1"/>
    <col min="2" max="2" width="75.69140625" style="40" customWidth="1"/>
    <col min="3" max="3" width="20.921875" style="41" customWidth="1"/>
    <col min="4" max="4" width="14" style="2" bestFit="1" customWidth="1"/>
    <col min="5" max="5" width="30.07421875" style="2" customWidth="1"/>
    <col min="6" max="6" width="17.84375" style="2" bestFit="1" customWidth="1"/>
    <col min="7" max="7" width="12.61328125" style="2" customWidth="1"/>
    <col min="8" max="16384" width="11.3828125" style="2"/>
  </cols>
  <sheetData>
    <row r="1" spans="1:12" s="27" customFormat="1" ht="18.75" customHeight="1" x14ac:dyDescent="0.4">
      <c r="A1" s="199" t="s">
        <v>63</v>
      </c>
      <c r="B1" s="199"/>
      <c r="C1" s="199"/>
    </row>
    <row r="2" spans="1:12" ht="18.75" customHeight="1" x14ac:dyDescent="0.35">
      <c r="A2" s="199" t="s">
        <v>119</v>
      </c>
      <c r="B2" s="199"/>
      <c r="C2" s="199"/>
    </row>
    <row r="3" spans="1:12" s="27" customFormat="1" ht="18.75" customHeight="1" x14ac:dyDescent="0.4">
      <c r="A3" s="204" t="s">
        <v>64</v>
      </c>
      <c r="B3" s="204"/>
      <c r="C3" s="204"/>
    </row>
    <row r="4" spans="1:12" s="27" customFormat="1" ht="15" customHeight="1" x14ac:dyDescent="0.35">
      <c r="A4" s="198"/>
      <c r="B4" s="198"/>
      <c r="C4" s="198"/>
      <c r="D4" s="33"/>
      <c r="E4" s="33"/>
      <c r="F4" s="33"/>
      <c r="G4" s="33"/>
      <c r="H4" s="33"/>
      <c r="I4" s="34"/>
      <c r="J4" s="33"/>
      <c r="K4" s="33"/>
      <c r="L4" s="33"/>
    </row>
    <row r="5" spans="1:12" s="27" customFormat="1" ht="10.5" customHeight="1" x14ac:dyDescent="0.35">
      <c r="A5" s="61"/>
      <c r="B5" s="61"/>
      <c r="C5" s="61"/>
      <c r="D5" s="33"/>
      <c r="E5" s="33"/>
      <c r="F5" s="33"/>
      <c r="G5" s="33"/>
      <c r="H5" s="33"/>
      <c r="I5" s="33"/>
      <c r="J5" s="33"/>
      <c r="K5" s="33"/>
      <c r="L5" s="33"/>
    </row>
    <row r="6" spans="1:12" s="13" customFormat="1" ht="12.75" customHeight="1" x14ac:dyDescent="0.35">
      <c r="A6" s="205" t="s">
        <v>0</v>
      </c>
      <c r="B6" s="205" t="s">
        <v>1</v>
      </c>
      <c r="C6" s="205" t="s">
        <v>81</v>
      </c>
    </row>
    <row r="7" spans="1:12" s="13" customFormat="1" x14ac:dyDescent="0.35">
      <c r="A7" s="205"/>
      <c r="B7" s="205"/>
      <c r="C7" s="205"/>
    </row>
    <row r="8" spans="1:12" x14ac:dyDescent="0.35">
      <c r="A8" s="62">
        <v>1130</v>
      </c>
      <c r="B8" s="63" t="s">
        <v>83</v>
      </c>
      <c r="C8" s="64">
        <v>5330312.8499999996</v>
      </c>
      <c r="D8" s="33"/>
      <c r="E8" s="33"/>
      <c r="F8" s="33"/>
      <c r="G8" s="33"/>
      <c r="H8" s="33"/>
      <c r="I8" s="33"/>
      <c r="J8" s="33"/>
      <c r="K8" s="33"/>
      <c r="L8" s="33"/>
    </row>
    <row r="9" spans="1:12" x14ac:dyDescent="0.35">
      <c r="A9" s="62">
        <v>1321</v>
      </c>
      <c r="B9" s="63" t="s">
        <v>3</v>
      </c>
      <c r="C9" s="64">
        <v>113799.72</v>
      </c>
      <c r="D9" s="33"/>
      <c r="E9" s="33"/>
      <c r="F9" s="33"/>
      <c r="G9" s="33"/>
      <c r="H9" s="33"/>
      <c r="I9" s="33"/>
      <c r="J9" s="33"/>
      <c r="K9" s="33"/>
      <c r="L9" s="33"/>
    </row>
    <row r="10" spans="1:12" x14ac:dyDescent="0.35">
      <c r="A10" s="62">
        <v>1323</v>
      </c>
      <c r="B10" s="63" t="s">
        <v>84</v>
      </c>
      <c r="C10" s="64">
        <v>758664.78</v>
      </c>
      <c r="D10" s="34"/>
      <c r="E10" s="33"/>
      <c r="F10" s="33"/>
      <c r="G10" s="33"/>
      <c r="H10" s="33"/>
      <c r="I10" s="33"/>
      <c r="J10" s="33"/>
      <c r="K10" s="33"/>
      <c r="L10" s="33"/>
    </row>
    <row r="11" spans="1:12" x14ac:dyDescent="0.35">
      <c r="A11" s="62">
        <v>1413</v>
      </c>
      <c r="B11" s="63" t="s">
        <v>5</v>
      </c>
      <c r="C11" s="64">
        <v>669022.25</v>
      </c>
      <c r="D11" s="34"/>
      <c r="E11" s="34">
        <v>1631761.5832</v>
      </c>
      <c r="F11" s="166">
        <v>0.40999999999999992</v>
      </c>
      <c r="G11" s="164">
        <f>+E11*F11</f>
        <v>669022.24911199987</v>
      </c>
      <c r="H11" s="33"/>
      <c r="I11" s="33"/>
      <c r="J11" s="33"/>
      <c r="K11" s="33"/>
      <c r="L11" s="33"/>
    </row>
    <row r="12" spans="1:12" x14ac:dyDescent="0.35">
      <c r="A12" s="62">
        <v>1421</v>
      </c>
      <c r="B12" s="63" t="s">
        <v>85</v>
      </c>
      <c r="C12" s="64">
        <v>440575.63</v>
      </c>
      <c r="D12" s="34"/>
      <c r="E12" s="33"/>
      <c r="F12" s="167">
        <v>0.27</v>
      </c>
      <c r="G12" s="164">
        <f>+E11*F12</f>
        <v>440575.62746400002</v>
      </c>
      <c r="H12" s="33"/>
      <c r="I12" s="33"/>
      <c r="J12" s="33"/>
      <c r="K12" s="33"/>
      <c r="L12" s="33"/>
    </row>
    <row r="13" spans="1:12" x14ac:dyDescent="0.35">
      <c r="A13" s="62">
        <v>1430</v>
      </c>
      <c r="B13" s="63" t="s">
        <v>7</v>
      </c>
      <c r="C13" s="64">
        <v>522163.71</v>
      </c>
      <c r="E13" s="33"/>
      <c r="F13" s="97">
        <v>0.31999999999999995</v>
      </c>
      <c r="G13" s="165">
        <f>+E11*F13</f>
        <v>522163.70662399993</v>
      </c>
    </row>
    <row r="14" spans="1:12" x14ac:dyDescent="0.35">
      <c r="A14" s="62">
        <v>1520</v>
      </c>
      <c r="B14" s="63" t="s">
        <v>8</v>
      </c>
      <c r="C14" s="64">
        <v>1640571</v>
      </c>
      <c r="D14" s="64"/>
    </row>
    <row r="15" spans="1:12" x14ac:dyDescent="0.35">
      <c r="A15" s="62">
        <v>1541</v>
      </c>
      <c r="B15" s="63" t="s">
        <v>10</v>
      </c>
      <c r="C15" s="64">
        <v>673238.7</v>
      </c>
    </row>
    <row r="16" spans="1:12" x14ac:dyDescent="0.35">
      <c r="A16" s="62">
        <v>1542</v>
      </c>
      <c r="B16" s="63" t="s">
        <v>9</v>
      </c>
      <c r="C16" s="64">
        <f>+C15</f>
        <v>673238.7</v>
      </c>
    </row>
    <row r="17" spans="1:5" x14ac:dyDescent="0.35">
      <c r="A17" s="62">
        <v>1543</v>
      </c>
      <c r="B17" s="63" t="s">
        <v>11</v>
      </c>
      <c r="C17" s="64">
        <v>172830.55</v>
      </c>
    </row>
    <row r="18" spans="1:5" x14ac:dyDescent="0.35">
      <c r="A18" s="62">
        <v>1544</v>
      </c>
      <c r="B18" s="63" t="s">
        <v>12</v>
      </c>
      <c r="C18" s="64">
        <v>76219.88</v>
      </c>
    </row>
    <row r="19" spans="1:5" x14ac:dyDescent="0.35">
      <c r="A19" s="62">
        <v>1590</v>
      </c>
      <c r="B19" s="63" t="s">
        <v>86</v>
      </c>
      <c r="C19" s="64">
        <v>6500</v>
      </c>
    </row>
    <row r="20" spans="1:5" x14ac:dyDescent="0.35">
      <c r="A20" s="65"/>
      <c r="B20" s="66" t="s">
        <v>50</v>
      </c>
      <c r="C20" s="67">
        <f>SUM(C8:C19)</f>
        <v>11077137.77</v>
      </c>
      <c r="D20" s="98"/>
      <c r="E20" s="98"/>
    </row>
    <row r="21" spans="1:5" s="13" customFormat="1" x14ac:dyDescent="0.35">
      <c r="A21" s="62">
        <v>2110</v>
      </c>
      <c r="B21" s="63" t="s">
        <v>14</v>
      </c>
      <c r="C21" s="64">
        <v>24300</v>
      </c>
    </row>
    <row r="22" spans="1:5" x14ac:dyDescent="0.35">
      <c r="A22" s="62">
        <v>2120</v>
      </c>
      <c r="B22" s="63" t="s">
        <v>15</v>
      </c>
      <c r="C22" s="64">
        <v>85000</v>
      </c>
    </row>
    <row r="23" spans="1:5" x14ac:dyDescent="0.35">
      <c r="A23" s="62">
        <v>2150</v>
      </c>
      <c r="B23" s="63" t="s">
        <v>16</v>
      </c>
      <c r="C23" s="64">
        <v>15000</v>
      </c>
    </row>
    <row r="24" spans="1:5" x14ac:dyDescent="0.35">
      <c r="A24" s="62">
        <v>2160</v>
      </c>
      <c r="B24" s="63" t="s">
        <v>17</v>
      </c>
      <c r="C24" s="64">
        <v>12500</v>
      </c>
    </row>
    <row r="25" spans="1:5" x14ac:dyDescent="0.35">
      <c r="A25" s="62">
        <v>2211</v>
      </c>
      <c r="B25" s="63" t="s">
        <v>69</v>
      </c>
      <c r="C25" s="64">
        <v>85000</v>
      </c>
    </row>
    <row r="26" spans="1:5" x14ac:dyDescent="0.35">
      <c r="A26" s="62">
        <v>2530</v>
      </c>
      <c r="B26" s="63" t="s">
        <v>18</v>
      </c>
      <c r="C26" s="64">
        <v>3000</v>
      </c>
    </row>
    <row r="27" spans="1:5" x14ac:dyDescent="0.35">
      <c r="A27" s="62">
        <v>2610</v>
      </c>
      <c r="B27" s="63" t="s">
        <v>19</v>
      </c>
      <c r="C27" s="64">
        <v>51621</v>
      </c>
    </row>
    <row r="28" spans="1:5" x14ac:dyDescent="0.35">
      <c r="A28" s="62">
        <v>2710</v>
      </c>
      <c r="B28" s="63" t="s">
        <v>53</v>
      </c>
      <c r="C28" s="64">
        <v>33600</v>
      </c>
    </row>
    <row r="29" spans="1:5" x14ac:dyDescent="0.35">
      <c r="A29" s="62">
        <v>2940</v>
      </c>
      <c r="B29" s="63" t="s">
        <v>87</v>
      </c>
      <c r="C29" s="64">
        <v>28500</v>
      </c>
    </row>
    <row r="30" spans="1:5" s="13" customFormat="1" x14ac:dyDescent="0.35">
      <c r="A30" s="65"/>
      <c r="B30" s="66" t="s">
        <v>68</v>
      </c>
      <c r="C30" s="67">
        <f>SUM(C21:C29)</f>
        <v>338521</v>
      </c>
    </row>
    <row r="31" spans="1:5" x14ac:dyDescent="0.35">
      <c r="A31" s="62">
        <v>3110</v>
      </c>
      <c r="B31" s="63" t="s">
        <v>20</v>
      </c>
      <c r="C31" s="64">
        <v>140000</v>
      </c>
    </row>
    <row r="32" spans="1:5" x14ac:dyDescent="0.35">
      <c r="A32" s="62">
        <v>3130</v>
      </c>
      <c r="B32" s="63" t="s">
        <v>21</v>
      </c>
      <c r="C32" s="64">
        <v>3600</v>
      </c>
    </row>
    <row r="33" spans="1:8" x14ac:dyDescent="0.35">
      <c r="A33" s="62">
        <v>3140</v>
      </c>
      <c r="B33" s="63" t="s">
        <v>22</v>
      </c>
      <c r="C33" s="64">
        <v>28320</v>
      </c>
    </row>
    <row r="34" spans="1:8" x14ac:dyDescent="0.35">
      <c r="A34" s="62">
        <v>3150</v>
      </c>
      <c r="B34" s="63" t="s">
        <v>23</v>
      </c>
      <c r="C34" s="64">
        <v>30000</v>
      </c>
    </row>
    <row r="35" spans="1:8" ht="12" customHeight="1" x14ac:dyDescent="0.35">
      <c r="A35" s="62">
        <v>3170</v>
      </c>
      <c r="B35" s="63" t="s">
        <v>24</v>
      </c>
      <c r="C35" s="64">
        <v>278000</v>
      </c>
      <c r="D35" s="2">
        <f>((18000*1.16)*12)+15000</f>
        <v>265560</v>
      </c>
    </row>
    <row r="36" spans="1:8" x14ac:dyDescent="0.35">
      <c r="A36" s="62">
        <v>3180</v>
      </c>
      <c r="B36" s="63" t="s">
        <v>25</v>
      </c>
      <c r="C36" s="64">
        <v>5000</v>
      </c>
    </row>
    <row r="37" spans="1:8" x14ac:dyDescent="0.35">
      <c r="A37" s="62">
        <v>3220</v>
      </c>
      <c r="B37" s="63" t="s">
        <v>26</v>
      </c>
      <c r="C37" s="64">
        <v>415149.24</v>
      </c>
    </row>
    <row r="38" spans="1:8" x14ac:dyDescent="0.35">
      <c r="A38" s="62">
        <v>3230</v>
      </c>
      <c r="B38" s="63" t="s">
        <v>150</v>
      </c>
      <c r="C38" s="64">
        <v>60000</v>
      </c>
    </row>
    <row r="39" spans="1:8" x14ac:dyDescent="0.35">
      <c r="A39" s="62">
        <v>3290</v>
      </c>
      <c r="B39" s="63" t="s">
        <v>27</v>
      </c>
      <c r="C39" s="64">
        <v>25000</v>
      </c>
    </row>
    <row r="40" spans="1:8" x14ac:dyDescent="0.35">
      <c r="A40" s="62">
        <v>3310</v>
      </c>
      <c r="B40" s="63" t="s">
        <v>28</v>
      </c>
      <c r="C40" s="64">
        <v>315000</v>
      </c>
    </row>
    <row r="41" spans="1:8" x14ac:dyDescent="0.35">
      <c r="A41" s="62">
        <v>3360</v>
      </c>
      <c r="B41" s="63" t="s">
        <v>29</v>
      </c>
      <c r="C41" s="64">
        <v>18500</v>
      </c>
    </row>
    <row r="42" spans="1:8" x14ac:dyDescent="0.35">
      <c r="A42" s="62">
        <v>3380</v>
      </c>
      <c r="B42" s="63" t="s">
        <v>30</v>
      </c>
      <c r="C42" s="64">
        <v>4656</v>
      </c>
      <c r="D42" s="45"/>
      <c r="E42" s="45"/>
      <c r="F42" s="45"/>
      <c r="G42" s="45"/>
      <c r="H42" s="45"/>
    </row>
    <row r="43" spans="1:8" ht="14.6" x14ac:dyDescent="0.35">
      <c r="A43" s="62">
        <v>3390</v>
      </c>
      <c r="B43" s="63" t="s">
        <v>56</v>
      </c>
      <c r="C43" s="64">
        <v>15666999.210000001</v>
      </c>
      <c r="D43" s="111"/>
      <c r="E43" s="99"/>
      <c r="F43" s="100"/>
      <c r="G43" s="45"/>
      <c r="H43" s="45"/>
    </row>
    <row r="44" spans="1:8" ht="14.6" x14ac:dyDescent="0.35">
      <c r="A44" s="62">
        <v>3410</v>
      </c>
      <c r="B44" s="63" t="s">
        <v>31</v>
      </c>
      <c r="C44" s="64">
        <v>9600</v>
      </c>
      <c r="D44" s="45"/>
      <c r="E44" s="101"/>
      <c r="F44" s="45"/>
      <c r="G44" s="103">
        <f>+'EGRESOS (2)'!D66</f>
        <v>0</v>
      </c>
      <c r="H44" s="45"/>
    </row>
    <row r="45" spans="1:8" x14ac:dyDescent="0.35">
      <c r="A45" s="62">
        <v>3450</v>
      </c>
      <c r="B45" s="63" t="s">
        <v>70</v>
      </c>
      <c r="C45" s="64">
        <v>30030</v>
      </c>
      <c r="D45" s="45"/>
      <c r="E45" s="102"/>
      <c r="F45" s="103"/>
      <c r="G45" s="45"/>
      <c r="H45" s="45"/>
    </row>
    <row r="46" spans="1:8" x14ac:dyDescent="0.35">
      <c r="A46" s="62">
        <v>3510</v>
      </c>
      <c r="B46" s="63" t="s">
        <v>32</v>
      </c>
      <c r="C46" s="64">
        <v>25000</v>
      </c>
      <c r="D46" s="45"/>
      <c r="E46" s="45"/>
      <c r="F46" s="45"/>
      <c r="G46" s="45"/>
      <c r="H46" s="45"/>
    </row>
    <row r="47" spans="1:8" x14ac:dyDescent="0.35">
      <c r="A47" s="62">
        <v>3520</v>
      </c>
      <c r="B47" s="63" t="s">
        <v>33</v>
      </c>
      <c r="C47" s="64">
        <v>15000</v>
      </c>
      <c r="D47" s="45"/>
      <c r="E47" s="45"/>
      <c r="F47" s="45"/>
      <c r="G47" s="45"/>
      <c r="H47" s="45"/>
    </row>
    <row r="48" spans="1:8" ht="25.75" x14ac:dyDescent="0.35">
      <c r="A48" s="62">
        <v>3530</v>
      </c>
      <c r="B48" s="63" t="s">
        <v>34</v>
      </c>
      <c r="C48" s="64">
        <v>45000</v>
      </c>
      <c r="D48" s="45"/>
      <c r="E48" s="45"/>
      <c r="F48" s="45"/>
      <c r="G48" s="45"/>
      <c r="H48" s="45"/>
    </row>
    <row r="49" spans="1:8" x14ac:dyDescent="0.35">
      <c r="A49" s="62">
        <v>3550</v>
      </c>
      <c r="B49" s="63" t="s">
        <v>35</v>
      </c>
      <c r="C49" s="64">
        <v>55000</v>
      </c>
      <c r="D49" s="45"/>
      <c r="E49" s="45"/>
      <c r="F49" s="45"/>
      <c r="G49" s="45"/>
      <c r="H49" s="45"/>
    </row>
    <row r="50" spans="1:8" x14ac:dyDescent="0.35">
      <c r="A50" s="62">
        <v>3570</v>
      </c>
      <c r="B50" s="63" t="s">
        <v>36</v>
      </c>
      <c r="C50" s="64">
        <v>40000</v>
      </c>
      <c r="D50" s="45"/>
      <c r="E50" s="45"/>
      <c r="F50" s="45"/>
      <c r="G50" s="45"/>
      <c r="H50" s="45"/>
    </row>
    <row r="51" spans="1:8" x14ac:dyDescent="0.35">
      <c r="A51" s="62">
        <v>3610</v>
      </c>
      <c r="B51" s="63" t="s">
        <v>37</v>
      </c>
      <c r="C51" s="64">
        <v>45000</v>
      </c>
      <c r="D51" s="45"/>
      <c r="E51" s="45"/>
      <c r="F51" s="45"/>
      <c r="G51" s="45"/>
      <c r="H51" s="45"/>
    </row>
    <row r="52" spans="1:8" x14ac:dyDescent="0.35">
      <c r="A52" s="62">
        <v>3710</v>
      </c>
      <c r="B52" s="63" t="s">
        <v>144</v>
      </c>
      <c r="C52" s="64">
        <v>44000</v>
      </c>
      <c r="D52" s="45"/>
      <c r="E52" s="45"/>
      <c r="F52" s="45"/>
      <c r="G52" s="127"/>
      <c r="H52" s="45"/>
    </row>
    <row r="53" spans="1:8" x14ac:dyDescent="0.35">
      <c r="A53" s="62">
        <v>3720</v>
      </c>
      <c r="B53" s="63" t="s">
        <v>38</v>
      </c>
      <c r="C53" s="64">
        <v>35000</v>
      </c>
      <c r="D53" s="45"/>
      <c r="E53" s="45"/>
      <c r="F53" s="45"/>
      <c r="G53" s="127"/>
      <c r="H53" s="45"/>
    </row>
    <row r="54" spans="1:8" x14ac:dyDescent="0.35">
      <c r="A54" s="62">
        <v>3750</v>
      </c>
      <c r="B54" s="63" t="s">
        <v>39</v>
      </c>
      <c r="C54" s="64">
        <v>75000</v>
      </c>
      <c r="D54" s="45"/>
      <c r="E54" s="45"/>
      <c r="F54" s="45"/>
      <c r="G54" s="127"/>
      <c r="H54" s="45"/>
    </row>
    <row r="55" spans="1:8" x14ac:dyDescent="0.35">
      <c r="A55" s="62">
        <v>3790</v>
      </c>
      <c r="B55" s="63" t="s">
        <v>40</v>
      </c>
      <c r="C55" s="64">
        <v>25000</v>
      </c>
      <c r="D55" s="45"/>
      <c r="E55" s="45"/>
      <c r="F55" s="45"/>
      <c r="G55" s="128"/>
      <c r="H55" s="45"/>
    </row>
    <row r="56" spans="1:8" x14ac:dyDescent="0.35">
      <c r="A56" s="62">
        <v>3820</v>
      </c>
      <c r="B56" s="63" t="s">
        <v>41</v>
      </c>
      <c r="C56" s="64">
        <v>31500</v>
      </c>
      <c r="D56" s="45"/>
      <c r="E56" s="45"/>
      <c r="F56" s="45"/>
      <c r="G56" s="128"/>
      <c r="H56" s="45"/>
    </row>
    <row r="57" spans="1:8" x14ac:dyDescent="0.35">
      <c r="A57" s="62">
        <v>3830</v>
      </c>
      <c r="B57" s="63" t="s">
        <v>79</v>
      </c>
      <c r="C57" s="64">
        <v>220000</v>
      </c>
      <c r="D57" s="26"/>
      <c r="E57" s="45"/>
      <c r="F57" s="45"/>
      <c r="G57" s="128"/>
      <c r="H57" s="45"/>
    </row>
    <row r="58" spans="1:8" x14ac:dyDescent="0.35">
      <c r="A58" s="62">
        <v>3920</v>
      </c>
      <c r="B58" s="63" t="s">
        <v>80</v>
      </c>
      <c r="C58" s="64">
        <v>61000</v>
      </c>
      <c r="D58" s="45"/>
      <c r="E58" s="45"/>
      <c r="F58" s="45"/>
      <c r="G58" s="127"/>
      <c r="H58" s="45"/>
    </row>
    <row r="59" spans="1:8" x14ac:dyDescent="0.35">
      <c r="A59" s="62">
        <v>3960</v>
      </c>
      <c r="B59" s="63" t="s">
        <v>42</v>
      </c>
      <c r="C59" s="64">
        <v>6800</v>
      </c>
      <c r="D59" s="45"/>
      <c r="E59" s="104"/>
      <c r="F59" s="105"/>
      <c r="G59" s="45"/>
      <c r="H59" s="45"/>
    </row>
    <row r="60" spans="1:8" x14ac:dyDescent="0.35">
      <c r="A60" s="62">
        <v>3980</v>
      </c>
      <c r="B60" s="63" t="s">
        <v>43</v>
      </c>
      <c r="C60" s="64">
        <v>240766</v>
      </c>
      <c r="D60" s="45"/>
      <c r="E60" s="104"/>
      <c r="F60" s="45"/>
      <c r="G60" s="45"/>
      <c r="H60" s="45"/>
    </row>
    <row r="61" spans="1:8" x14ac:dyDescent="0.35">
      <c r="A61" s="65"/>
      <c r="B61" s="66" t="s">
        <v>67</v>
      </c>
      <c r="C61" s="67">
        <f>SUM(C31:C60)</f>
        <v>17993920.449999999</v>
      </c>
      <c r="D61" s="129"/>
      <c r="E61" s="45"/>
      <c r="F61" s="45"/>
      <c r="G61" s="45"/>
      <c r="H61" s="45"/>
    </row>
    <row r="62" spans="1:8" x14ac:dyDescent="0.35">
      <c r="A62" s="62">
        <v>5110</v>
      </c>
      <c r="B62" s="63" t="s">
        <v>77</v>
      </c>
      <c r="C62" s="64">
        <v>15000</v>
      </c>
      <c r="E62" s="45"/>
      <c r="F62" s="45"/>
      <c r="G62" s="45"/>
      <c r="H62" s="45"/>
    </row>
    <row r="63" spans="1:8" x14ac:dyDescent="0.35">
      <c r="A63" s="62">
        <v>5150</v>
      </c>
      <c r="B63" s="63" t="s">
        <v>46</v>
      </c>
      <c r="C63" s="64">
        <v>15000</v>
      </c>
      <c r="D63" s="111"/>
      <c r="E63" s="45"/>
      <c r="F63" s="45"/>
      <c r="G63" s="45"/>
      <c r="H63" s="45"/>
    </row>
    <row r="64" spans="1:8" s="13" customFormat="1" x14ac:dyDescent="0.35">
      <c r="A64" s="62">
        <v>5910</v>
      </c>
      <c r="B64" s="63" t="s">
        <v>44</v>
      </c>
      <c r="C64" s="64">
        <v>35000</v>
      </c>
      <c r="D64" s="151"/>
      <c r="E64" s="60"/>
      <c r="G64" s="60"/>
      <c r="H64" s="60"/>
    </row>
    <row r="65" spans="1:8" x14ac:dyDescent="0.35">
      <c r="A65" s="152"/>
      <c r="B65" s="153" t="s">
        <v>66</v>
      </c>
      <c r="C65" s="154">
        <f>SUM(C62:C64)</f>
        <v>65000</v>
      </c>
      <c r="D65" s="98"/>
      <c r="E65" s="45"/>
      <c r="F65" s="45"/>
      <c r="G65" s="45"/>
      <c r="H65" s="45"/>
    </row>
    <row r="66" spans="1:8" s="13" customFormat="1" x14ac:dyDescent="0.35">
      <c r="A66" s="203" t="s">
        <v>73</v>
      </c>
      <c r="B66" s="203"/>
      <c r="C66" s="68">
        <f>+C65+C61+C30+C20</f>
        <v>29474579.219999999</v>
      </c>
      <c r="D66" s="106"/>
      <c r="E66" s="106"/>
      <c r="F66" s="126"/>
      <c r="G66" s="110"/>
      <c r="H66" s="60"/>
    </row>
    <row r="67" spans="1:8" x14ac:dyDescent="0.35">
      <c r="A67" s="30"/>
      <c r="B67" s="31"/>
      <c r="C67" s="139">
        <f>+INGRESOS!D8-'EGRESOS (2)'!C66</f>
        <v>-1.3707950711250305E-4</v>
      </c>
      <c r="D67" s="106"/>
      <c r="E67" s="97"/>
      <c r="F67" s="45"/>
      <c r="G67" s="45"/>
      <c r="H67" s="45"/>
    </row>
    <row r="68" spans="1:8" x14ac:dyDescent="0.35">
      <c r="A68" s="30"/>
      <c r="B68" s="31"/>
      <c r="C68" s="76"/>
      <c r="D68" s="106"/>
      <c r="E68" s="45"/>
      <c r="F68" s="45"/>
      <c r="G68" s="45"/>
      <c r="H68" s="45"/>
    </row>
    <row r="69" spans="1:8" x14ac:dyDescent="0.35">
      <c r="A69" s="30"/>
      <c r="B69" s="31"/>
      <c r="C69" s="161"/>
      <c r="D69" s="16"/>
      <c r="E69" s="16"/>
      <c r="F69" s="45"/>
      <c r="G69" s="45"/>
      <c r="H69" s="45"/>
    </row>
    <row r="70" spans="1:8" ht="9" customHeight="1" x14ac:dyDescent="0.35">
      <c r="A70" s="30"/>
      <c r="B70" s="31"/>
      <c r="C70" s="32"/>
      <c r="D70" s="45"/>
      <c r="E70" s="45"/>
      <c r="F70" s="45"/>
      <c r="G70" s="45"/>
      <c r="H70" s="45"/>
    </row>
    <row r="71" spans="1:8" ht="13.3" thickBot="1" x14ac:dyDescent="0.4">
      <c r="A71" s="30"/>
      <c r="B71" s="31"/>
      <c r="C71" s="32"/>
      <c r="E71" s="75"/>
    </row>
    <row r="72" spans="1:8" s="16" customFormat="1" ht="15" thickBot="1" x14ac:dyDescent="0.4">
      <c r="A72" s="30"/>
      <c r="B72" s="31"/>
      <c r="C72" s="194">
        <v>11077137.77</v>
      </c>
    </row>
    <row r="73" spans="1:8" s="16" customFormat="1" ht="15" thickBot="1" x14ac:dyDescent="0.4">
      <c r="A73" s="30"/>
      <c r="B73" s="31"/>
      <c r="C73" s="195">
        <v>338521</v>
      </c>
    </row>
    <row r="74" spans="1:8" s="16" customFormat="1" ht="15" thickBot="1" x14ac:dyDescent="0.4">
      <c r="A74" s="30"/>
      <c r="B74" s="31"/>
      <c r="C74" s="195">
        <v>17993920.449999999</v>
      </c>
    </row>
    <row r="75" spans="1:8" s="16" customFormat="1" ht="15" thickBot="1" x14ac:dyDescent="0.4">
      <c r="A75" s="30"/>
      <c r="B75" s="31"/>
      <c r="C75" s="195">
        <v>65000</v>
      </c>
      <c r="E75" s="66" t="s">
        <v>50</v>
      </c>
      <c r="F75" s="194">
        <v>11077137.77</v>
      </c>
    </row>
    <row r="76" spans="1:8" s="16" customFormat="1" ht="15" thickBot="1" x14ac:dyDescent="0.4">
      <c r="A76" s="30"/>
      <c r="B76" s="31"/>
      <c r="C76" s="38"/>
      <c r="E76" s="66" t="s">
        <v>68</v>
      </c>
      <c r="F76" s="195">
        <v>338521</v>
      </c>
    </row>
    <row r="77" spans="1:8" s="16" customFormat="1" ht="15" thickBot="1" x14ac:dyDescent="0.4">
      <c r="A77" s="30"/>
      <c r="B77" s="31"/>
      <c r="C77" s="38"/>
      <c r="E77" s="66" t="s">
        <v>67</v>
      </c>
      <c r="F77" s="195">
        <v>17993920.449999999</v>
      </c>
    </row>
    <row r="78" spans="1:8" s="16" customFormat="1" ht="26.15" thickBot="1" x14ac:dyDescent="0.4">
      <c r="A78" s="30"/>
      <c r="B78" s="31"/>
      <c r="C78" s="38"/>
      <c r="E78" s="153" t="s">
        <v>66</v>
      </c>
      <c r="F78" s="195">
        <v>65000</v>
      </c>
    </row>
    <row r="79" spans="1:8" s="16" customFormat="1" x14ac:dyDescent="0.35">
      <c r="A79" s="30"/>
      <c r="B79" s="31"/>
      <c r="C79" s="38"/>
      <c r="F79" s="129">
        <f>SUM(F75:F78)</f>
        <v>29474579.219999999</v>
      </c>
    </row>
    <row r="80" spans="1:8" s="16" customFormat="1" x14ac:dyDescent="0.35">
      <c r="A80" s="30"/>
      <c r="B80" s="31"/>
      <c r="C80" s="38"/>
    </row>
    <row r="83" spans="1:15" s="45" customFormat="1" x14ac:dyDescent="0.35">
      <c r="A83" s="42"/>
      <c r="B83" s="43"/>
      <c r="C83" s="44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</row>
    <row r="84" spans="1:15" s="45" customFormat="1" x14ac:dyDescent="0.35">
      <c r="A84" s="42"/>
      <c r="B84" s="43"/>
      <c r="C84" s="44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</row>
    <row r="85" spans="1:15" s="45" customFormat="1" x14ac:dyDescent="0.35">
      <c r="A85" s="42"/>
      <c r="B85" s="43"/>
      <c r="C85" s="44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</row>
    <row r="86" spans="1:15" s="45" customFormat="1" x14ac:dyDescent="0.35">
      <c r="A86" s="42"/>
      <c r="B86" s="43"/>
      <c r="C86" s="44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</row>
    <row r="87" spans="1:15" s="45" customFormat="1" x14ac:dyDescent="0.35">
      <c r="A87" s="42"/>
      <c r="B87" s="43"/>
      <c r="C87" s="44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</row>
    <row r="88" spans="1:15" s="45" customFormat="1" x14ac:dyDescent="0.35">
      <c r="A88" s="42"/>
      <c r="B88" s="43"/>
      <c r="C88" s="44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</row>
    <row r="89" spans="1:15" s="45" customFormat="1" x14ac:dyDescent="0.35">
      <c r="A89" s="42"/>
      <c r="B89" s="43"/>
      <c r="C89" s="44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</row>
    <row r="90" spans="1:15" s="45" customFormat="1" x14ac:dyDescent="0.35">
      <c r="A90" s="42"/>
      <c r="B90" s="43"/>
      <c r="C90" s="44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</row>
    <row r="91" spans="1:15" s="45" customFormat="1" x14ac:dyDescent="0.35">
      <c r="A91" s="42"/>
      <c r="B91" s="43"/>
      <c r="C91" s="44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</row>
    <row r="92" spans="1:15" s="45" customFormat="1" x14ac:dyDescent="0.35">
      <c r="A92" s="42"/>
      <c r="B92" s="43"/>
      <c r="C92" s="44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</row>
    <row r="93" spans="1:15" s="45" customFormat="1" x14ac:dyDescent="0.35">
      <c r="A93" s="42"/>
      <c r="B93" s="43"/>
      <c r="C93" s="44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</row>
    <row r="94" spans="1:15" s="45" customFormat="1" x14ac:dyDescent="0.35">
      <c r="A94" s="42"/>
      <c r="B94" s="43"/>
      <c r="C94" s="44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</row>
    <row r="95" spans="1:15" s="45" customFormat="1" x14ac:dyDescent="0.35">
      <c r="A95" s="42"/>
      <c r="B95" s="43"/>
      <c r="C95" s="44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</row>
    <row r="96" spans="1:15" s="45" customFormat="1" x14ac:dyDescent="0.35">
      <c r="A96" s="42"/>
      <c r="B96" s="43"/>
      <c r="C96" s="44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</row>
    <row r="97" spans="1:15" s="45" customFormat="1" x14ac:dyDescent="0.35">
      <c r="A97" s="42"/>
      <c r="B97" s="43"/>
      <c r="C97" s="44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</row>
    <row r="98" spans="1:15" s="45" customFormat="1" x14ac:dyDescent="0.35">
      <c r="A98" s="42"/>
      <c r="B98" s="43"/>
      <c r="C98" s="44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</row>
    <row r="99" spans="1:15" s="45" customFormat="1" x14ac:dyDescent="0.35">
      <c r="A99" s="42"/>
      <c r="B99" s="43"/>
      <c r="C99" s="44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</row>
    <row r="100" spans="1:15" s="45" customFormat="1" x14ac:dyDescent="0.35">
      <c r="A100" s="42"/>
      <c r="B100" s="43"/>
      <c r="C100" s="44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</row>
    <row r="101" spans="1:15" s="45" customFormat="1" x14ac:dyDescent="0.35">
      <c r="A101" s="42"/>
      <c r="B101" s="43"/>
      <c r="C101" s="44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</row>
    <row r="102" spans="1:15" s="45" customFormat="1" x14ac:dyDescent="0.35">
      <c r="A102" s="42"/>
      <c r="B102" s="43"/>
      <c r="C102" s="44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</row>
    <row r="103" spans="1:15" s="45" customFormat="1" x14ac:dyDescent="0.35">
      <c r="A103" s="42"/>
      <c r="B103" s="43"/>
      <c r="C103" s="44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</row>
    <row r="104" spans="1:15" s="45" customFormat="1" x14ac:dyDescent="0.35">
      <c r="A104" s="42"/>
      <c r="B104" s="43"/>
      <c r="C104" s="44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</row>
    <row r="105" spans="1:15" s="45" customFormat="1" x14ac:dyDescent="0.35">
      <c r="A105" s="42"/>
      <c r="B105" s="43"/>
      <c r="C105" s="44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</row>
    <row r="106" spans="1:15" s="45" customFormat="1" x14ac:dyDescent="0.35">
      <c r="A106" s="42"/>
      <c r="B106" s="43"/>
      <c r="C106" s="44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</row>
    <row r="107" spans="1:15" s="45" customFormat="1" x14ac:dyDescent="0.35">
      <c r="A107" s="42"/>
      <c r="B107" s="43"/>
      <c r="C107" s="44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</row>
    <row r="108" spans="1:15" s="45" customFormat="1" x14ac:dyDescent="0.35">
      <c r="A108" s="42"/>
      <c r="B108" s="43"/>
      <c r="C108" s="44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</row>
    <row r="109" spans="1:15" s="45" customFormat="1" x14ac:dyDescent="0.35">
      <c r="A109" s="42"/>
      <c r="B109" s="43"/>
      <c r="C109" s="44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</row>
    <row r="110" spans="1:15" s="45" customFormat="1" x14ac:dyDescent="0.35">
      <c r="A110" s="42"/>
      <c r="B110" s="43"/>
      <c r="C110" s="44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</row>
    <row r="111" spans="1:15" s="45" customFormat="1" x14ac:dyDescent="0.35">
      <c r="A111" s="42"/>
      <c r="B111" s="43"/>
      <c r="C111" s="44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</row>
    <row r="112" spans="1:15" s="45" customFormat="1" x14ac:dyDescent="0.35">
      <c r="A112" s="42"/>
      <c r="B112" s="43"/>
      <c r="C112" s="44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</row>
    <row r="113" spans="1:15" s="45" customFormat="1" x14ac:dyDescent="0.35">
      <c r="A113" s="42"/>
      <c r="B113" s="43"/>
      <c r="C113" s="44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</row>
    <row r="114" spans="1:15" s="45" customFormat="1" x14ac:dyDescent="0.35">
      <c r="A114" s="42"/>
      <c r="B114" s="43"/>
      <c r="C114" s="44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</row>
    <row r="115" spans="1:15" s="45" customFormat="1" x14ac:dyDescent="0.35">
      <c r="A115" s="42"/>
      <c r="B115" s="43"/>
      <c r="C115" s="44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</row>
    <row r="116" spans="1:15" s="45" customFormat="1" x14ac:dyDescent="0.35">
      <c r="A116" s="42"/>
      <c r="B116" s="43"/>
      <c r="C116" s="44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</row>
    <row r="117" spans="1:15" s="45" customFormat="1" x14ac:dyDescent="0.35">
      <c r="A117" s="42"/>
      <c r="B117" s="43"/>
      <c r="C117" s="44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</row>
    <row r="118" spans="1:15" s="45" customFormat="1" x14ac:dyDescent="0.35">
      <c r="A118" s="42"/>
      <c r="B118" s="43"/>
      <c r="C118" s="44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</row>
    <row r="119" spans="1:15" s="45" customFormat="1" x14ac:dyDescent="0.35">
      <c r="A119" s="42"/>
      <c r="B119" s="43"/>
      <c r="C119" s="44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</row>
    <row r="120" spans="1:15" s="45" customFormat="1" x14ac:dyDescent="0.35">
      <c r="A120" s="42"/>
      <c r="B120" s="43"/>
      <c r="C120" s="44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</row>
    <row r="121" spans="1:15" s="45" customFormat="1" x14ac:dyDescent="0.35">
      <c r="A121" s="42"/>
      <c r="B121" s="43"/>
      <c r="C121" s="44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</row>
    <row r="122" spans="1:15" s="45" customFormat="1" x14ac:dyDescent="0.35">
      <c r="A122" s="42"/>
      <c r="B122" s="43"/>
      <c r="C122" s="44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</row>
    <row r="123" spans="1:15" s="45" customFormat="1" x14ac:dyDescent="0.35">
      <c r="A123" s="42"/>
      <c r="B123" s="43"/>
      <c r="C123" s="44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</row>
    <row r="124" spans="1:15" s="45" customFormat="1" x14ac:dyDescent="0.35">
      <c r="A124" s="42"/>
      <c r="B124" s="43"/>
      <c r="C124" s="44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</row>
    <row r="125" spans="1:15" s="45" customFormat="1" x14ac:dyDescent="0.35">
      <c r="A125" s="42"/>
      <c r="B125" s="43"/>
      <c r="C125" s="44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</row>
    <row r="126" spans="1:15" s="45" customFormat="1" x14ac:dyDescent="0.35">
      <c r="A126" s="42"/>
      <c r="B126" s="43"/>
      <c r="C126" s="44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</row>
    <row r="127" spans="1:15" s="45" customFormat="1" x14ac:dyDescent="0.35">
      <c r="A127" s="42"/>
      <c r="B127" s="43"/>
      <c r="C127" s="44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</row>
    <row r="128" spans="1:15" s="45" customFormat="1" x14ac:dyDescent="0.35">
      <c r="A128" s="42"/>
      <c r="B128" s="43"/>
      <c r="C128" s="44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</row>
    <row r="129" spans="1:15" s="45" customFormat="1" x14ac:dyDescent="0.35">
      <c r="A129" s="42"/>
      <c r="B129" s="43"/>
      <c r="C129" s="44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</row>
    <row r="130" spans="1:15" s="45" customFormat="1" x14ac:dyDescent="0.35">
      <c r="A130" s="42"/>
      <c r="B130" s="43"/>
      <c r="C130" s="44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</row>
    <row r="131" spans="1:15" s="45" customFormat="1" x14ac:dyDescent="0.35">
      <c r="A131" s="42"/>
      <c r="B131" s="43"/>
      <c r="C131" s="44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</row>
    <row r="132" spans="1:15" s="45" customFormat="1" x14ac:dyDescent="0.35">
      <c r="A132" s="42"/>
      <c r="B132" s="43"/>
      <c r="C132" s="44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</row>
    <row r="133" spans="1:15" s="45" customFormat="1" x14ac:dyDescent="0.35">
      <c r="A133" s="42"/>
      <c r="B133" s="43"/>
      <c r="C133" s="44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</row>
    <row r="134" spans="1:15" s="45" customFormat="1" x14ac:dyDescent="0.35">
      <c r="A134" s="42"/>
      <c r="B134" s="43"/>
      <c r="C134" s="44"/>
    </row>
    <row r="135" spans="1:15" s="45" customFormat="1" x14ac:dyDescent="0.35">
      <c r="A135" s="42"/>
      <c r="B135" s="43"/>
      <c r="C135" s="44"/>
    </row>
    <row r="136" spans="1:15" s="45" customFormat="1" x14ac:dyDescent="0.35">
      <c r="A136" s="42"/>
      <c r="B136" s="43"/>
      <c r="C136" s="44"/>
    </row>
    <row r="137" spans="1:15" s="45" customFormat="1" x14ac:dyDescent="0.35">
      <c r="A137" s="42"/>
      <c r="B137" s="43"/>
      <c r="C137" s="44"/>
    </row>
    <row r="138" spans="1:15" s="45" customFormat="1" x14ac:dyDescent="0.35">
      <c r="A138" s="42"/>
      <c r="B138" s="43"/>
      <c r="C138" s="44"/>
    </row>
    <row r="139" spans="1:15" s="45" customFormat="1" x14ac:dyDescent="0.35">
      <c r="A139" s="42"/>
      <c r="B139" s="43"/>
      <c r="C139" s="44"/>
    </row>
    <row r="140" spans="1:15" s="45" customFormat="1" x14ac:dyDescent="0.35">
      <c r="A140" s="42"/>
      <c r="B140" s="43"/>
      <c r="C140" s="44"/>
    </row>
    <row r="141" spans="1:15" s="45" customFormat="1" x14ac:dyDescent="0.35">
      <c r="A141" s="42"/>
      <c r="B141" s="43"/>
      <c r="C141" s="44"/>
    </row>
    <row r="142" spans="1:15" s="45" customFormat="1" x14ac:dyDescent="0.35">
      <c r="A142" s="42"/>
      <c r="B142" s="43"/>
      <c r="C142" s="44"/>
    </row>
    <row r="143" spans="1:15" s="45" customFormat="1" x14ac:dyDescent="0.35">
      <c r="A143" s="42"/>
      <c r="B143" s="43"/>
      <c r="C143" s="44"/>
    </row>
    <row r="144" spans="1:15" s="45" customFormat="1" x14ac:dyDescent="0.35">
      <c r="A144" s="42"/>
      <c r="B144" s="43"/>
      <c r="C144" s="44"/>
    </row>
    <row r="145" spans="1:3" s="45" customFormat="1" x14ac:dyDescent="0.35">
      <c r="A145" s="42"/>
      <c r="B145" s="43"/>
      <c r="C145" s="44"/>
    </row>
    <row r="146" spans="1:3" s="45" customFormat="1" x14ac:dyDescent="0.35">
      <c r="A146" s="42"/>
      <c r="B146" s="43"/>
      <c r="C146" s="44"/>
    </row>
    <row r="147" spans="1:3" s="45" customFormat="1" x14ac:dyDescent="0.35">
      <c r="A147" s="42"/>
      <c r="B147" s="43"/>
      <c r="C147" s="44"/>
    </row>
    <row r="148" spans="1:3" s="45" customFormat="1" x14ac:dyDescent="0.35">
      <c r="A148" s="42"/>
      <c r="B148" s="43"/>
      <c r="C148" s="44"/>
    </row>
    <row r="149" spans="1:3" s="45" customFormat="1" x14ac:dyDescent="0.35">
      <c r="A149" s="42"/>
      <c r="B149" s="43"/>
      <c r="C149" s="44"/>
    </row>
    <row r="150" spans="1:3" s="45" customFormat="1" x14ac:dyDescent="0.35">
      <c r="A150" s="42"/>
      <c r="B150" s="43"/>
      <c r="C150" s="44"/>
    </row>
    <row r="151" spans="1:3" s="45" customFormat="1" x14ac:dyDescent="0.35">
      <c r="A151" s="42"/>
      <c r="B151" s="43"/>
      <c r="C151" s="44"/>
    </row>
    <row r="152" spans="1:3" s="45" customFormat="1" x14ac:dyDescent="0.35">
      <c r="A152" s="42"/>
      <c r="B152" s="43"/>
      <c r="C152" s="44"/>
    </row>
    <row r="153" spans="1:3" s="45" customFormat="1" x14ac:dyDescent="0.35">
      <c r="A153" s="42"/>
      <c r="B153" s="43"/>
      <c r="C153" s="44"/>
    </row>
    <row r="154" spans="1:3" s="45" customFormat="1" x14ac:dyDescent="0.35">
      <c r="A154" s="42"/>
      <c r="B154" s="43"/>
      <c r="C154" s="44"/>
    </row>
    <row r="155" spans="1:3" s="45" customFormat="1" x14ac:dyDescent="0.35">
      <c r="A155" s="42"/>
      <c r="B155" s="43"/>
      <c r="C155" s="44"/>
    </row>
    <row r="156" spans="1:3" s="45" customFormat="1" x14ac:dyDescent="0.35">
      <c r="A156" s="42"/>
      <c r="B156" s="43"/>
      <c r="C156" s="44"/>
    </row>
    <row r="157" spans="1:3" s="45" customFormat="1" x14ac:dyDescent="0.35">
      <c r="A157" s="42"/>
      <c r="B157" s="43"/>
      <c r="C157" s="44"/>
    </row>
    <row r="158" spans="1:3" s="45" customFormat="1" x14ac:dyDescent="0.35">
      <c r="A158" s="42"/>
      <c r="B158" s="43"/>
      <c r="C158" s="44"/>
    </row>
    <row r="159" spans="1:3" s="45" customFormat="1" x14ac:dyDescent="0.35">
      <c r="A159" s="42"/>
      <c r="B159" s="43"/>
      <c r="C159" s="44"/>
    </row>
    <row r="160" spans="1:3" s="45" customFormat="1" x14ac:dyDescent="0.35">
      <c r="A160" s="42"/>
      <c r="B160" s="43"/>
      <c r="C160" s="44"/>
    </row>
    <row r="161" spans="1:3" s="45" customFormat="1" x14ac:dyDescent="0.35">
      <c r="A161" s="42"/>
      <c r="B161" s="43"/>
      <c r="C161" s="44"/>
    </row>
    <row r="162" spans="1:3" s="45" customFormat="1" x14ac:dyDescent="0.35">
      <c r="A162" s="42"/>
      <c r="B162" s="43"/>
      <c r="C162" s="44"/>
    </row>
    <row r="163" spans="1:3" s="45" customFormat="1" x14ac:dyDescent="0.35">
      <c r="A163" s="42"/>
      <c r="B163" s="43"/>
      <c r="C163" s="44"/>
    </row>
    <row r="164" spans="1:3" s="45" customFormat="1" x14ac:dyDescent="0.35">
      <c r="A164" s="42"/>
      <c r="B164" s="43"/>
      <c r="C164" s="44"/>
    </row>
    <row r="165" spans="1:3" s="45" customFormat="1" x14ac:dyDescent="0.35">
      <c r="A165" s="42"/>
      <c r="B165" s="43"/>
      <c r="C165" s="44"/>
    </row>
    <row r="166" spans="1:3" s="45" customFormat="1" x14ac:dyDescent="0.35">
      <c r="A166" s="42"/>
      <c r="B166" s="43"/>
      <c r="C166" s="44"/>
    </row>
    <row r="167" spans="1:3" s="45" customFormat="1" x14ac:dyDescent="0.35">
      <c r="A167" s="42"/>
      <c r="B167" s="43"/>
      <c r="C167" s="44"/>
    </row>
    <row r="168" spans="1:3" s="45" customFormat="1" x14ac:dyDescent="0.35">
      <c r="A168" s="42"/>
      <c r="B168" s="43"/>
      <c r="C168" s="44"/>
    </row>
    <row r="169" spans="1:3" s="45" customFormat="1" x14ac:dyDescent="0.35">
      <c r="A169" s="42"/>
      <c r="B169" s="43"/>
      <c r="C169" s="44"/>
    </row>
    <row r="170" spans="1:3" s="45" customFormat="1" x14ac:dyDescent="0.35">
      <c r="A170" s="42"/>
      <c r="B170" s="43"/>
      <c r="C170" s="44"/>
    </row>
    <row r="171" spans="1:3" s="45" customFormat="1" x14ac:dyDescent="0.35">
      <c r="A171" s="42"/>
      <c r="B171" s="43"/>
      <c r="C171" s="44"/>
    </row>
    <row r="172" spans="1:3" s="45" customFormat="1" x14ac:dyDescent="0.35">
      <c r="A172" s="42"/>
      <c r="B172" s="43"/>
      <c r="C172" s="44"/>
    </row>
    <row r="173" spans="1:3" s="45" customFormat="1" x14ac:dyDescent="0.35">
      <c r="A173" s="42"/>
      <c r="B173" s="43"/>
      <c r="C173" s="44"/>
    </row>
    <row r="174" spans="1:3" s="45" customFormat="1" x14ac:dyDescent="0.35">
      <c r="A174" s="42"/>
      <c r="B174" s="43"/>
      <c r="C174" s="44"/>
    </row>
    <row r="175" spans="1:3" s="45" customFormat="1" x14ac:dyDescent="0.35">
      <c r="A175" s="42"/>
      <c r="B175" s="43"/>
      <c r="C175" s="44"/>
    </row>
    <row r="176" spans="1:3" s="45" customFormat="1" x14ac:dyDescent="0.35">
      <c r="A176" s="42"/>
      <c r="B176" s="43"/>
      <c r="C176" s="44"/>
    </row>
    <row r="177" spans="1:3" s="45" customFormat="1" x14ac:dyDescent="0.35">
      <c r="A177" s="42"/>
      <c r="B177" s="43"/>
      <c r="C177" s="44"/>
    </row>
    <row r="178" spans="1:3" s="45" customFormat="1" x14ac:dyDescent="0.35">
      <c r="A178" s="42"/>
      <c r="B178" s="43"/>
      <c r="C178" s="44"/>
    </row>
    <row r="179" spans="1:3" s="45" customFormat="1" x14ac:dyDescent="0.35">
      <c r="A179" s="42"/>
      <c r="B179" s="43"/>
      <c r="C179" s="44"/>
    </row>
    <row r="180" spans="1:3" s="45" customFormat="1" x14ac:dyDescent="0.35">
      <c r="A180" s="42"/>
      <c r="B180" s="43"/>
      <c r="C180" s="44"/>
    </row>
    <row r="181" spans="1:3" s="45" customFormat="1" x14ac:dyDescent="0.35">
      <c r="A181" s="42"/>
      <c r="B181" s="43"/>
      <c r="C181" s="44"/>
    </row>
    <row r="182" spans="1:3" s="45" customFormat="1" x14ac:dyDescent="0.35">
      <c r="A182" s="42"/>
      <c r="B182" s="43"/>
      <c r="C182" s="44"/>
    </row>
    <row r="183" spans="1:3" s="45" customFormat="1" x14ac:dyDescent="0.35">
      <c r="A183" s="42"/>
      <c r="B183" s="43"/>
      <c r="C183" s="44"/>
    </row>
    <row r="184" spans="1:3" s="45" customFormat="1" x14ac:dyDescent="0.35">
      <c r="A184" s="42"/>
      <c r="B184" s="43"/>
      <c r="C184" s="44"/>
    </row>
    <row r="185" spans="1:3" s="45" customFormat="1" x14ac:dyDescent="0.35">
      <c r="A185" s="42"/>
      <c r="B185" s="43"/>
      <c r="C185" s="44"/>
    </row>
    <row r="186" spans="1:3" s="45" customFormat="1" x14ac:dyDescent="0.35">
      <c r="A186" s="42"/>
      <c r="B186" s="43"/>
      <c r="C186" s="44"/>
    </row>
    <row r="187" spans="1:3" s="45" customFormat="1" x14ac:dyDescent="0.35">
      <c r="A187" s="42"/>
      <c r="B187" s="43"/>
      <c r="C187" s="44"/>
    </row>
    <row r="188" spans="1:3" s="45" customFormat="1" x14ac:dyDescent="0.35">
      <c r="A188" s="42"/>
      <c r="B188" s="43"/>
      <c r="C188" s="44"/>
    </row>
    <row r="189" spans="1:3" s="45" customFormat="1" x14ac:dyDescent="0.35">
      <c r="A189" s="42"/>
      <c r="B189" s="43"/>
      <c r="C189" s="44"/>
    </row>
    <row r="190" spans="1:3" s="45" customFormat="1" x14ac:dyDescent="0.35">
      <c r="A190" s="42"/>
      <c r="B190" s="43"/>
      <c r="C190" s="44"/>
    </row>
    <row r="191" spans="1:3" s="45" customFormat="1" x14ac:dyDescent="0.35">
      <c r="A191" s="42"/>
      <c r="B191" s="43"/>
      <c r="C191" s="44"/>
    </row>
    <row r="192" spans="1:3" s="45" customFormat="1" x14ac:dyDescent="0.35">
      <c r="A192" s="42"/>
      <c r="B192" s="43"/>
      <c r="C192" s="44"/>
    </row>
    <row r="193" spans="1:3" s="45" customFormat="1" x14ac:dyDescent="0.35">
      <c r="A193" s="42"/>
      <c r="B193" s="43"/>
      <c r="C193" s="44"/>
    </row>
    <row r="194" spans="1:3" s="45" customFormat="1" x14ac:dyDescent="0.35">
      <c r="A194" s="42"/>
      <c r="B194" s="43"/>
      <c r="C194" s="44"/>
    </row>
    <row r="195" spans="1:3" s="45" customFormat="1" x14ac:dyDescent="0.35">
      <c r="A195" s="42"/>
      <c r="B195" s="43"/>
      <c r="C195" s="44"/>
    </row>
    <row r="196" spans="1:3" s="45" customFormat="1" x14ac:dyDescent="0.35">
      <c r="A196" s="42"/>
      <c r="B196" s="43"/>
      <c r="C196" s="44"/>
    </row>
    <row r="197" spans="1:3" s="45" customFormat="1" x14ac:dyDescent="0.35">
      <c r="A197" s="42"/>
      <c r="B197" s="43"/>
      <c r="C197" s="44"/>
    </row>
    <row r="198" spans="1:3" s="45" customFormat="1" x14ac:dyDescent="0.35">
      <c r="A198" s="42"/>
      <c r="B198" s="43"/>
      <c r="C198" s="44"/>
    </row>
    <row r="199" spans="1:3" s="45" customFormat="1" x14ac:dyDescent="0.35">
      <c r="A199" s="42"/>
      <c r="B199" s="43"/>
      <c r="C199" s="44"/>
    </row>
    <row r="200" spans="1:3" s="45" customFormat="1" x14ac:dyDescent="0.35">
      <c r="A200" s="42"/>
      <c r="B200" s="43"/>
      <c r="C200" s="44"/>
    </row>
    <row r="201" spans="1:3" s="45" customFormat="1" x14ac:dyDescent="0.35">
      <c r="A201" s="42"/>
      <c r="B201" s="43"/>
      <c r="C201" s="44"/>
    </row>
    <row r="202" spans="1:3" s="45" customFormat="1" x14ac:dyDescent="0.35">
      <c r="A202" s="42"/>
      <c r="B202" s="43"/>
      <c r="C202" s="44"/>
    </row>
    <row r="203" spans="1:3" s="45" customFormat="1" x14ac:dyDescent="0.35">
      <c r="A203" s="42"/>
      <c r="B203" s="43"/>
      <c r="C203" s="44"/>
    </row>
    <row r="204" spans="1:3" s="45" customFormat="1" x14ac:dyDescent="0.35">
      <c r="A204" s="42"/>
      <c r="B204" s="43"/>
      <c r="C204" s="44"/>
    </row>
    <row r="205" spans="1:3" s="45" customFormat="1" x14ac:dyDescent="0.35">
      <c r="A205" s="42"/>
      <c r="B205" s="43"/>
      <c r="C205" s="44"/>
    </row>
    <row r="206" spans="1:3" s="45" customFormat="1" x14ac:dyDescent="0.35">
      <c r="A206" s="42"/>
      <c r="B206" s="43"/>
      <c r="C206" s="44"/>
    </row>
    <row r="207" spans="1:3" s="45" customFormat="1" x14ac:dyDescent="0.35">
      <c r="A207" s="42"/>
      <c r="B207" s="43"/>
      <c r="C207" s="44"/>
    </row>
    <row r="208" spans="1:3" s="45" customFormat="1" x14ac:dyDescent="0.35">
      <c r="A208" s="42"/>
      <c r="B208" s="43"/>
      <c r="C208" s="44"/>
    </row>
    <row r="209" spans="1:3" s="45" customFormat="1" x14ac:dyDescent="0.35">
      <c r="A209" s="42"/>
      <c r="B209" s="43"/>
      <c r="C209" s="44"/>
    </row>
    <row r="210" spans="1:3" s="45" customFormat="1" x14ac:dyDescent="0.35">
      <c r="A210" s="42"/>
      <c r="B210" s="43"/>
      <c r="C210" s="44"/>
    </row>
    <row r="211" spans="1:3" s="45" customFormat="1" x14ac:dyDescent="0.35">
      <c r="A211" s="42"/>
      <c r="B211" s="43"/>
      <c r="C211" s="44"/>
    </row>
    <row r="212" spans="1:3" s="45" customFormat="1" x14ac:dyDescent="0.35">
      <c r="A212" s="42"/>
      <c r="B212" s="43"/>
      <c r="C212" s="44"/>
    </row>
    <row r="213" spans="1:3" s="45" customFormat="1" x14ac:dyDescent="0.35">
      <c r="A213" s="42"/>
      <c r="B213" s="43"/>
      <c r="C213" s="44"/>
    </row>
    <row r="214" spans="1:3" s="45" customFormat="1" x14ac:dyDescent="0.35">
      <c r="A214" s="42"/>
      <c r="B214" s="43"/>
      <c r="C214" s="44"/>
    </row>
    <row r="215" spans="1:3" s="45" customFormat="1" x14ac:dyDescent="0.35">
      <c r="A215" s="42"/>
      <c r="B215" s="43"/>
      <c r="C215" s="44"/>
    </row>
    <row r="216" spans="1:3" s="45" customFormat="1" x14ac:dyDescent="0.35">
      <c r="A216" s="42"/>
      <c r="B216" s="43"/>
      <c r="C216" s="44"/>
    </row>
    <row r="217" spans="1:3" s="45" customFormat="1" x14ac:dyDescent="0.35">
      <c r="A217" s="42"/>
      <c r="B217" s="43"/>
      <c r="C217" s="44"/>
    </row>
    <row r="218" spans="1:3" s="45" customFormat="1" x14ac:dyDescent="0.35">
      <c r="A218" s="42"/>
      <c r="B218" s="43"/>
      <c r="C218" s="44"/>
    </row>
    <row r="219" spans="1:3" s="45" customFormat="1" x14ac:dyDescent="0.35">
      <c r="A219" s="42"/>
      <c r="B219" s="43"/>
      <c r="C219" s="44"/>
    </row>
    <row r="220" spans="1:3" s="45" customFormat="1" x14ac:dyDescent="0.35">
      <c r="A220" s="42"/>
      <c r="B220" s="43"/>
      <c r="C220" s="44"/>
    </row>
    <row r="221" spans="1:3" s="45" customFormat="1" x14ac:dyDescent="0.35">
      <c r="A221" s="42"/>
      <c r="B221" s="43"/>
      <c r="C221" s="44"/>
    </row>
    <row r="222" spans="1:3" s="45" customFormat="1" x14ac:dyDescent="0.35">
      <c r="A222" s="42"/>
      <c r="B222" s="43"/>
      <c r="C222" s="44"/>
    </row>
    <row r="223" spans="1:3" s="45" customFormat="1" x14ac:dyDescent="0.35">
      <c r="A223" s="42"/>
      <c r="B223" s="43"/>
      <c r="C223" s="44"/>
    </row>
    <row r="224" spans="1:3" s="45" customFormat="1" x14ac:dyDescent="0.35">
      <c r="A224" s="42"/>
      <c r="B224" s="43"/>
      <c r="C224" s="44"/>
    </row>
    <row r="225" spans="1:3" s="45" customFormat="1" x14ac:dyDescent="0.35">
      <c r="A225" s="42"/>
      <c r="B225" s="43"/>
      <c r="C225" s="44"/>
    </row>
    <row r="226" spans="1:3" s="45" customFormat="1" x14ac:dyDescent="0.35">
      <c r="A226" s="42"/>
      <c r="B226" s="43"/>
      <c r="C226" s="44"/>
    </row>
    <row r="227" spans="1:3" s="45" customFormat="1" x14ac:dyDescent="0.35">
      <c r="A227" s="42"/>
      <c r="B227" s="43"/>
      <c r="C227" s="44"/>
    </row>
    <row r="228" spans="1:3" s="45" customFormat="1" x14ac:dyDescent="0.35">
      <c r="A228" s="42"/>
      <c r="B228" s="43"/>
      <c r="C228" s="44"/>
    </row>
    <row r="229" spans="1:3" s="45" customFormat="1" x14ac:dyDescent="0.35">
      <c r="A229" s="42"/>
      <c r="B229" s="43"/>
      <c r="C229" s="44"/>
    </row>
    <row r="230" spans="1:3" s="45" customFormat="1" x14ac:dyDescent="0.35">
      <c r="A230" s="42"/>
      <c r="B230" s="43"/>
      <c r="C230" s="44"/>
    </row>
    <row r="231" spans="1:3" s="45" customFormat="1" x14ac:dyDescent="0.35">
      <c r="A231" s="42"/>
      <c r="B231" s="43"/>
      <c r="C231" s="44"/>
    </row>
    <row r="232" spans="1:3" s="45" customFormat="1" x14ac:dyDescent="0.35">
      <c r="A232" s="42"/>
      <c r="B232" s="43"/>
      <c r="C232" s="44"/>
    </row>
    <row r="233" spans="1:3" s="45" customFormat="1" x14ac:dyDescent="0.35">
      <c r="A233" s="42"/>
      <c r="B233" s="43"/>
      <c r="C233" s="44"/>
    </row>
    <row r="234" spans="1:3" s="45" customFormat="1" x14ac:dyDescent="0.35">
      <c r="A234" s="42"/>
      <c r="B234" s="43"/>
      <c r="C234" s="44"/>
    </row>
    <row r="235" spans="1:3" s="45" customFormat="1" x14ac:dyDescent="0.35">
      <c r="A235" s="42"/>
      <c r="B235" s="43"/>
      <c r="C235" s="44"/>
    </row>
    <row r="236" spans="1:3" s="45" customFormat="1" x14ac:dyDescent="0.35">
      <c r="A236" s="42"/>
      <c r="B236" s="43"/>
      <c r="C236" s="44"/>
    </row>
    <row r="237" spans="1:3" s="45" customFormat="1" x14ac:dyDescent="0.35">
      <c r="A237" s="42"/>
      <c r="B237" s="43"/>
      <c r="C237" s="44"/>
    </row>
    <row r="238" spans="1:3" s="45" customFormat="1" x14ac:dyDescent="0.35">
      <c r="A238" s="42"/>
      <c r="B238" s="43"/>
      <c r="C238" s="44"/>
    </row>
    <row r="239" spans="1:3" s="45" customFormat="1" x14ac:dyDescent="0.35">
      <c r="A239" s="42"/>
      <c r="B239" s="43"/>
      <c r="C239" s="44"/>
    </row>
    <row r="240" spans="1:3" s="45" customFormat="1" x14ac:dyDescent="0.35">
      <c r="A240" s="42"/>
      <c r="B240" s="43"/>
      <c r="C240" s="44"/>
    </row>
    <row r="241" spans="1:3" s="45" customFormat="1" x14ac:dyDescent="0.35">
      <c r="A241" s="42"/>
      <c r="B241" s="43"/>
      <c r="C241" s="44"/>
    </row>
    <row r="242" spans="1:3" s="45" customFormat="1" x14ac:dyDescent="0.35">
      <c r="A242" s="42"/>
      <c r="B242" s="43"/>
      <c r="C242" s="44"/>
    </row>
    <row r="243" spans="1:3" s="45" customFormat="1" x14ac:dyDescent="0.35">
      <c r="A243" s="42"/>
      <c r="B243" s="43"/>
      <c r="C243" s="44"/>
    </row>
    <row r="244" spans="1:3" s="45" customFormat="1" x14ac:dyDescent="0.35">
      <c r="A244" s="42"/>
      <c r="B244" s="43"/>
      <c r="C244" s="44"/>
    </row>
    <row r="245" spans="1:3" s="45" customFormat="1" x14ac:dyDescent="0.35">
      <c r="A245" s="42"/>
      <c r="B245" s="43"/>
      <c r="C245" s="44"/>
    </row>
    <row r="246" spans="1:3" s="45" customFormat="1" x14ac:dyDescent="0.35">
      <c r="A246" s="42"/>
      <c r="B246" s="43"/>
      <c r="C246" s="44"/>
    </row>
    <row r="247" spans="1:3" s="45" customFormat="1" x14ac:dyDescent="0.35">
      <c r="A247" s="42"/>
      <c r="B247" s="43"/>
      <c r="C247" s="44"/>
    </row>
    <row r="248" spans="1:3" s="45" customFormat="1" x14ac:dyDescent="0.35">
      <c r="A248" s="42"/>
      <c r="B248" s="43"/>
      <c r="C248" s="44"/>
    </row>
    <row r="249" spans="1:3" s="45" customFormat="1" x14ac:dyDescent="0.35">
      <c r="A249" s="42"/>
      <c r="B249" s="43"/>
      <c r="C249" s="44"/>
    </row>
    <row r="250" spans="1:3" s="45" customFormat="1" x14ac:dyDescent="0.35">
      <c r="A250" s="42"/>
      <c r="B250" s="43"/>
      <c r="C250" s="44"/>
    </row>
    <row r="251" spans="1:3" s="45" customFormat="1" x14ac:dyDescent="0.35">
      <c r="A251" s="42"/>
      <c r="B251" s="43"/>
      <c r="C251" s="44"/>
    </row>
    <row r="252" spans="1:3" s="45" customFormat="1" x14ac:dyDescent="0.35">
      <c r="A252" s="42"/>
      <c r="B252" s="43"/>
      <c r="C252" s="44"/>
    </row>
    <row r="253" spans="1:3" s="45" customFormat="1" x14ac:dyDescent="0.35">
      <c r="A253" s="42"/>
      <c r="B253" s="43"/>
      <c r="C253" s="44"/>
    </row>
    <row r="254" spans="1:3" s="45" customFormat="1" x14ac:dyDescent="0.35">
      <c r="A254" s="42"/>
      <c r="B254" s="43"/>
      <c r="C254" s="44"/>
    </row>
    <row r="255" spans="1:3" s="45" customFormat="1" x14ac:dyDescent="0.35">
      <c r="A255" s="42"/>
      <c r="B255" s="43"/>
      <c r="C255" s="44"/>
    </row>
    <row r="256" spans="1:3" s="45" customFormat="1" x14ac:dyDescent="0.35">
      <c r="A256" s="42"/>
      <c r="B256" s="43"/>
      <c r="C256" s="44"/>
    </row>
    <row r="257" spans="1:3" s="45" customFormat="1" x14ac:dyDescent="0.35">
      <c r="A257" s="42"/>
      <c r="B257" s="43"/>
      <c r="C257" s="44"/>
    </row>
    <row r="258" spans="1:3" s="45" customFormat="1" x14ac:dyDescent="0.35">
      <c r="A258" s="42"/>
      <c r="B258" s="43"/>
      <c r="C258" s="44"/>
    </row>
    <row r="259" spans="1:3" s="45" customFormat="1" x14ac:dyDescent="0.35">
      <c r="A259" s="42"/>
      <c r="B259" s="43"/>
      <c r="C259" s="44"/>
    </row>
    <row r="260" spans="1:3" s="45" customFormat="1" x14ac:dyDescent="0.35">
      <c r="A260" s="42"/>
      <c r="B260" s="43"/>
      <c r="C260" s="44"/>
    </row>
    <row r="261" spans="1:3" s="45" customFormat="1" x14ac:dyDescent="0.35">
      <c r="A261" s="42"/>
      <c r="B261" s="43"/>
      <c r="C261" s="44"/>
    </row>
    <row r="262" spans="1:3" s="45" customFormat="1" x14ac:dyDescent="0.35">
      <c r="A262" s="42"/>
      <c r="B262" s="43"/>
      <c r="C262" s="44"/>
    </row>
    <row r="263" spans="1:3" s="45" customFormat="1" x14ac:dyDescent="0.35">
      <c r="A263" s="42"/>
      <c r="B263" s="43"/>
      <c r="C263" s="44"/>
    </row>
    <row r="264" spans="1:3" s="45" customFormat="1" x14ac:dyDescent="0.35">
      <c r="A264" s="42"/>
      <c r="B264" s="43"/>
      <c r="C264" s="44"/>
    </row>
    <row r="265" spans="1:3" s="45" customFormat="1" x14ac:dyDescent="0.35">
      <c r="A265" s="42"/>
      <c r="B265" s="43"/>
      <c r="C265" s="44"/>
    </row>
    <row r="266" spans="1:3" s="45" customFormat="1" x14ac:dyDescent="0.35">
      <c r="A266" s="42"/>
      <c r="B266" s="43"/>
      <c r="C266" s="44"/>
    </row>
    <row r="267" spans="1:3" s="45" customFormat="1" x14ac:dyDescent="0.35">
      <c r="A267" s="42"/>
      <c r="B267" s="43"/>
      <c r="C267" s="44"/>
    </row>
    <row r="268" spans="1:3" s="45" customFormat="1" x14ac:dyDescent="0.35">
      <c r="A268" s="42"/>
      <c r="B268" s="43"/>
      <c r="C268" s="44"/>
    </row>
    <row r="269" spans="1:3" s="45" customFormat="1" x14ac:dyDescent="0.35">
      <c r="A269" s="42"/>
      <c r="B269" s="43"/>
      <c r="C269" s="44"/>
    </row>
    <row r="270" spans="1:3" s="45" customFormat="1" x14ac:dyDescent="0.35">
      <c r="A270" s="42"/>
      <c r="B270" s="43"/>
      <c r="C270" s="44"/>
    </row>
    <row r="271" spans="1:3" s="45" customFormat="1" x14ac:dyDescent="0.35">
      <c r="A271" s="42"/>
      <c r="B271" s="43"/>
      <c r="C271" s="44"/>
    </row>
    <row r="272" spans="1:3" s="45" customFormat="1" x14ac:dyDescent="0.35">
      <c r="A272" s="42"/>
      <c r="B272" s="43"/>
      <c r="C272" s="44"/>
    </row>
    <row r="273" spans="1:3" s="45" customFormat="1" x14ac:dyDescent="0.35">
      <c r="A273" s="42"/>
      <c r="B273" s="43"/>
      <c r="C273" s="44"/>
    </row>
    <row r="274" spans="1:3" s="45" customFormat="1" x14ac:dyDescent="0.35">
      <c r="A274" s="42"/>
      <c r="B274" s="43"/>
      <c r="C274" s="44"/>
    </row>
    <row r="275" spans="1:3" s="45" customFormat="1" x14ac:dyDescent="0.35">
      <c r="A275" s="42"/>
      <c r="B275" s="43"/>
      <c r="C275" s="44"/>
    </row>
    <row r="276" spans="1:3" s="45" customFormat="1" x14ac:dyDescent="0.35">
      <c r="A276" s="42"/>
      <c r="B276" s="43"/>
      <c r="C276" s="44"/>
    </row>
    <row r="277" spans="1:3" s="45" customFormat="1" x14ac:dyDescent="0.35">
      <c r="A277" s="42"/>
      <c r="B277" s="43"/>
      <c r="C277" s="44"/>
    </row>
    <row r="278" spans="1:3" s="45" customFormat="1" x14ac:dyDescent="0.35">
      <c r="A278" s="42"/>
      <c r="B278" s="43"/>
      <c r="C278" s="44"/>
    </row>
    <row r="279" spans="1:3" s="45" customFormat="1" x14ac:dyDescent="0.35">
      <c r="A279" s="42"/>
      <c r="B279" s="43"/>
      <c r="C279" s="44"/>
    </row>
    <row r="280" spans="1:3" s="45" customFormat="1" x14ac:dyDescent="0.35">
      <c r="A280" s="42"/>
      <c r="B280" s="43"/>
      <c r="C280" s="44"/>
    </row>
    <row r="281" spans="1:3" s="45" customFormat="1" x14ac:dyDescent="0.35">
      <c r="A281" s="42"/>
      <c r="B281" s="43"/>
      <c r="C281" s="44"/>
    </row>
    <row r="282" spans="1:3" s="45" customFormat="1" x14ac:dyDescent="0.35">
      <c r="A282" s="42"/>
      <c r="B282" s="43"/>
      <c r="C282" s="44"/>
    </row>
    <row r="283" spans="1:3" s="45" customFormat="1" x14ac:dyDescent="0.35">
      <c r="A283" s="42"/>
      <c r="B283" s="43"/>
      <c r="C283" s="44"/>
    </row>
    <row r="284" spans="1:3" s="45" customFormat="1" x14ac:dyDescent="0.35">
      <c r="A284" s="42"/>
      <c r="B284" s="43"/>
      <c r="C284" s="44"/>
    </row>
    <row r="285" spans="1:3" s="45" customFormat="1" x14ac:dyDescent="0.35">
      <c r="A285" s="42"/>
      <c r="B285" s="43"/>
      <c r="C285" s="44"/>
    </row>
    <row r="286" spans="1:3" s="45" customFormat="1" x14ac:dyDescent="0.35">
      <c r="A286" s="42"/>
      <c r="B286" s="43"/>
      <c r="C286" s="44"/>
    </row>
    <row r="287" spans="1:3" s="45" customFormat="1" x14ac:dyDescent="0.35">
      <c r="A287" s="42"/>
      <c r="B287" s="43"/>
      <c r="C287" s="44"/>
    </row>
    <row r="288" spans="1:3" s="45" customFormat="1" x14ac:dyDescent="0.35">
      <c r="A288" s="42"/>
      <c r="B288" s="43"/>
      <c r="C288" s="44"/>
    </row>
    <row r="289" spans="1:3" s="45" customFormat="1" x14ac:dyDescent="0.35">
      <c r="A289" s="42"/>
      <c r="B289" s="43"/>
      <c r="C289" s="44"/>
    </row>
    <row r="290" spans="1:3" s="45" customFormat="1" x14ac:dyDescent="0.35">
      <c r="A290" s="42"/>
      <c r="B290" s="43"/>
      <c r="C290" s="44"/>
    </row>
    <row r="291" spans="1:3" s="45" customFormat="1" x14ac:dyDescent="0.35">
      <c r="A291" s="42"/>
      <c r="B291" s="43"/>
      <c r="C291" s="44"/>
    </row>
    <row r="292" spans="1:3" s="45" customFormat="1" x14ac:dyDescent="0.35">
      <c r="A292" s="42"/>
      <c r="B292" s="43"/>
      <c r="C292" s="44"/>
    </row>
    <row r="293" spans="1:3" s="45" customFormat="1" x14ac:dyDescent="0.35">
      <c r="A293" s="42"/>
      <c r="B293" s="43"/>
      <c r="C293" s="44"/>
    </row>
    <row r="294" spans="1:3" s="45" customFormat="1" x14ac:dyDescent="0.35">
      <c r="A294" s="42"/>
      <c r="B294" s="43"/>
      <c r="C294" s="44"/>
    </row>
    <row r="295" spans="1:3" s="45" customFormat="1" x14ac:dyDescent="0.35">
      <c r="A295" s="42"/>
      <c r="B295" s="43"/>
      <c r="C295" s="44"/>
    </row>
    <row r="296" spans="1:3" s="45" customFormat="1" x14ac:dyDescent="0.35">
      <c r="A296" s="42"/>
      <c r="B296" s="43"/>
      <c r="C296" s="44"/>
    </row>
    <row r="297" spans="1:3" s="45" customFormat="1" x14ac:dyDescent="0.35">
      <c r="A297" s="42"/>
      <c r="B297" s="43"/>
      <c r="C297" s="44"/>
    </row>
    <row r="298" spans="1:3" s="45" customFormat="1" x14ac:dyDescent="0.35">
      <c r="A298" s="42"/>
      <c r="B298" s="43"/>
      <c r="C298" s="44"/>
    </row>
    <row r="299" spans="1:3" s="45" customFormat="1" x14ac:dyDescent="0.35">
      <c r="A299" s="42"/>
      <c r="B299" s="43"/>
      <c r="C299" s="44"/>
    </row>
    <row r="300" spans="1:3" s="45" customFormat="1" x14ac:dyDescent="0.35">
      <c r="A300" s="42"/>
      <c r="B300" s="43"/>
      <c r="C300" s="44"/>
    </row>
    <row r="301" spans="1:3" s="45" customFormat="1" x14ac:dyDescent="0.35">
      <c r="A301" s="42"/>
      <c r="B301" s="43"/>
      <c r="C301" s="44"/>
    </row>
    <row r="302" spans="1:3" s="45" customFormat="1" x14ac:dyDescent="0.35">
      <c r="A302" s="42"/>
      <c r="B302" s="43"/>
      <c r="C302" s="44"/>
    </row>
    <row r="303" spans="1:3" s="45" customFormat="1" x14ac:dyDescent="0.35">
      <c r="A303" s="42"/>
      <c r="B303" s="43"/>
      <c r="C303" s="44"/>
    </row>
    <row r="304" spans="1:3" s="45" customFormat="1" x14ac:dyDescent="0.35">
      <c r="A304" s="42"/>
      <c r="B304" s="43"/>
      <c r="C304" s="44"/>
    </row>
    <row r="305" spans="1:3" s="45" customFormat="1" x14ac:dyDescent="0.35">
      <c r="A305" s="42"/>
      <c r="B305" s="43"/>
      <c r="C305" s="44"/>
    </row>
    <row r="306" spans="1:3" s="45" customFormat="1" x14ac:dyDescent="0.35">
      <c r="A306" s="42"/>
      <c r="B306" s="43"/>
      <c r="C306" s="44"/>
    </row>
    <row r="307" spans="1:3" s="45" customFormat="1" x14ac:dyDescent="0.35">
      <c r="A307" s="42"/>
      <c r="B307" s="43"/>
      <c r="C307" s="44"/>
    </row>
    <row r="308" spans="1:3" s="45" customFormat="1" x14ac:dyDescent="0.35">
      <c r="A308" s="42"/>
      <c r="B308" s="43"/>
      <c r="C308" s="44"/>
    </row>
    <row r="309" spans="1:3" s="45" customFormat="1" x14ac:dyDescent="0.35">
      <c r="A309" s="42"/>
      <c r="B309" s="43"/>
      <c r="C309" s="44"/>
    </row>
    <row r="310" spans="1:3" s="45" customFormat="1" x14ac:dyDescent="0.35">
      <c r="A310" s="42"/>
      <c r="B310" s="43"/>
      <c r="C310" s="44"/>
    </row>
    <row r="311" spans="1:3" s="45" customFormat="1" x14ac:dyDescent="0.35">
      <c r="A311" s="42"/>
      <c r="B311" s="43"/>
      <c r="C311" s="44"/>
    </row>
    <row r="312" spans="1:3" s="45" customFormat="1" x14ac:dyDescent="0.35">
      <c r="A312" s="42"/>
      <c r="B312" s="43"/>
      <c r="C312" s="44"/>
    </row>
    <row r="313" spans="1:3" s="45" customFormat="1" x14ac:dyDescent="0.35">
      <c r="A313" s="42"/>
      <c r="B313" s="43"/>
      <c r="C313" s="44"/>
    </row>
    <row r="314" spans="1:3" s="45" customFormat="1" x14ac:dyDescent="0.35">
      <c r="A314" s="42"/>
      <c r="B314" s="43"/>
      <c r="C314" s="44"/>
    </row>
    <row r="315" spans="1:3" s="45" customFormat="1" x14ac:dyDescent="0.35">
      <c r="A315" s="42"/>
      <c r="B315" s="43"/>
      <c r="C315" s="44"/>
    </row>
    <row r="316" spans="1:3" s="45" customFormat="1" x14ac:dyDescent="0.35">
      <c r="A316" s="42"/>
      <c r="B316" s="43"/>
      <c r="C316" s="44"/>
    </row>
    <row r="317" spans="1:3" s="45" customFormat="1" x14ac:dyDescent="0.35">
      <c r="A317" s="42"/>
      <c r="B317" s="43"/>
      <c r="C317" s="44"/>
    </row>
    <row r="318" spans="1:3" s="45" customFormat="1" x14ac:dyDescent="0.35">
      <c r="A318" s="42"/>
      <c r="B318" s="43"/>
      <c r="C318" s="44"/>
    </row>
    <row r="319" spans="1:3" s="45" customFormat="1" x14ac:dyDescent="0.35">
      <c r="A319" s="42"/>
      <c r="B319" s="43"/>
      <c r="C319" s="44"/>
    </row>
    <row r="320" spans="1:3" s="45" customFormat="1" x14ac:dyDescent="0.35">
      <c r="A320" s="42"/>
      <c r="B320" s="43"/>
      <c r="C320" s="44"/>
    </row>
    <row r="321" spans="1:3" s="45" customFormat="1" x14ac:dyDescent="0.35">
      <c r="A321" s="42"/>
      <c r="B321" s="43"/>
      <c r="C321" s="44"/>
    </row>
    <row r="322" spans="1:3" s="45" customFormat="1" x14ac:dyDescent="0.35">
      <c r="A322" s="42"/>
      <c r="B322" s="43"/>
      <c r="C322" s="44"/>
    </row>
    <row r="323" spans="1:3" s="45" customFormat="1" x14ac:dyDescent="0.35">
      <c r="A323" s="42"/>
      <c r="B323" s="43"/>
      <c r="C323" s="44"/>
    </row>
    <row r="324" spans="1:3" s="45" customFormat="1" x14ac:dyDescent="0.35">
      <c r="A324" s="42"/>
      <c r="B324" s="43"/>
      <c r="C324" s="44"/>
    </row>
    <row r="325" spans="1:3" s="45" customFormat="1" x14ac:dyDescent="0.35">
      <c r="A325" s="42"/>
      <c r="B325" s="43"/>
      <c r="C325" s="44"/>
    </row>
    <row r="326" spans="1:3" s="45" customFormat="1" x14ac:dyDescent="0.35">
      <c r="A326" s="42"/>
      <c r="B326" s="43"/>
      <c r="C326" s="44"/>
    </row>
    <row r="327" spans="1:3" s="45" customFormat="1" x14ac:dyDescent="0.35">
      <c r="A327" s="42"/>
      <c r="B327" s="43"/>
      <c r="C327" s="44"/>
    </row>
  </sheetData>
  <mergeCells count="8">
    <mergeCell ref="A66:B66"/>
    <mergeCell ref="A1:C1"/>
    <mergeCell ref="A2:C2"/>
    <mergeCell ref="A3:C3"/>
    <mergeCell ref="A4:C4"/>
    <mergeCell ref="A6:A7"/>
    <mergeCell ref="B6:B7"/>
    <mergeCell ref="C6:C7"/>
  </mergeCells>
  <conditionalFormatting sqref="A67:A1048576">
    <cfRule type="duplicateValues" dxfId="1" priority="1"/>
  </conditionalFormatting>
  <printOptions horizontalCentered="1"/>
  <pageMargins left="0.70866141732283472" right="0.70866141732283472" top="0.74803149606299213" bottom="0.35433070866141736" header="0.31496062992125984" footer="0.31496062992125984"/>
  <pageSetup scale="83" orientation="portrait" horizontalDpi="300" verticalDpi="300" r:id="rId1"/>
  <headerFooter>
    <oddFooter>&amp;R&amp;"-,Cursiva"&amp;K00-0322026
 Instituto Municipal de Planeación de Irapuato Guanajuato</oddFooter>
  </headerFooter>
  <rowBreaks count="1" manualBreakCount="1">
    <brk id="40" max="2" man="1"/>
  </rowBreaks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FFFF00"/>
    <pageSetUpPr fitToPage="1"/>
  </sheetPr>
  <dimension ref="A1:TD599"/>
  <sheetViews>
    <sheetView showGridLines="0" topLeftCell="A52" zoomScale="80" zoomScaleNormal="80" zoomScaleSheetLayoutView="100" workbookViewId="0">
      <selection activeCell="L39" sqref="L39"/>
    </sheetView>
  </sheetViews>
  <sheetFormatPr baseColWidth="10" defaultColWidth="11.3828125" defaultRowHeight="12.9" x14ac:dyDescent="0.35"/>
  <cols>
    <col min="1" max="1" width="5.69140625" style="14" customWidth="1"/>
    <col min="2" max="2" width="4.3828125" style="14" customWidth="1"/>
    <col min="3" max="3" width="4" style="8" customWidth="1"/>
    <col min="4" max="4" width="6" style="8" customWidth="1"/>
    <col min="5" max="5" width="6.15234375" style="8" customWidth="1"/>
    <col min="6" max="6" width="11.84375" style="19" customWidth="1"/>
    <col min="7" max="7" width="11.84375" style="20" customWidth="1"/>
    <col min="8" max="8" width="20" style="20" customWidth="1"/>
    <col min="9" max="9" width="5" style="21" customWidth="1"/>
    <col min="10" max="10" width="12.15234375" style="21" customWidth="1"/>
    <col min="11" max="11" width="7" style="20" bestFit="1" customWidth="1"/>
    <col min="12" max="12" width="33.69140625" style="20" customWidth="1"/>
    <col min="13" max="13" width="26.69140625" style="124" customWidth="1"/>
    <col min="14" max="14" width="32" style="16" customWidth="1"/>
    <col min="15" max="524" width="143.3828125" style="16" customWidth="1"/>
    <col min="525" max="16384" width="11.3828125" style="2"/>
  </cols>
  <sheetData>
    <row r="1" spans="1:524" s="27" customFormat="1" ht="18.75" customHeight="1" x14ac:dyDescent="0.4">
      <c r="A1" s="206" t="s">
        <v>63</v>
      </c>
      <c r="B1" s="206"/>
      <c r="C1" s="206"/>
      <c r="D1" s="206"/>
      <c r="E1" s="206"/>
      <c r="F1" s="206"/>
      <c r="G1" s="206"/>
      <c r="H1" s="206"/>
      <c r="I1" s="206"/>
      <c r="J1" s="206"/>
      <c r="K1" s="206"/>
      <c r="L1" s="206"/>
      <c r="M1" s="206"/>
      <c r="N1" s="74"/>
      <c r="O1" s="74"/>
      <c r="P1" s="74"/>
      <c r="Q1" s="74"/>
      <c r="R1" s="74"/>
      <c r="S1" s="74"/>
      <c r="T1" s="74"/>
      <c r="U1" s="74"/>
      <c r="V1" s="74"/>
      <c r="W1" s="74"/>
      <c r="X1" s="74"/>
      <c r="Y1" s="74"/>
      <c r="Z1" s="74"/>
      <c r="AA1" s="74"/>
      <c r="AB1" s="74"/>
      <c r="AC1" s="74"/>
      <c r="AD1" s="74"/>
      <c r="AE1" s="74"/>
      <c r="AF1" s="74"/>
      <c r="AG1" s="74"/>
      <c r="AH1" s="74"/>
      <c r="AI1" s="74"/>
      <c r="AJ1" s="74"/>
      <c r="AK1" s="74"/>
      <c r="AL1" s="74"/>
      <c r="AM1" s="74"/>
      <c r="AN1" s="74"/>
      <c r="AO1" s="74"/>
      <c r="AP1" s="74"/>
      <c r="AQ1" s="74"/>
      <c r="AR1" s="74"/>
      <c r="AS1" s="74"/>
      <c r="AT1" s="74"/>
      <c r="AU1" s="74"/>
      <c r="AV1" s="74"/>
      <c r="AW1" s="74"/>
      <c r="AX1" s="74"/>
      <c r="AY1" s="74"/>
      <c r="AZ1" s="74"/>
      <c r="BA1" s="74"/>
      <c r="BB1" s="74"/>
      <c r="BC1" s="74"/>
      <c r="BD1" s="74"/>
      <c r="BE1" s="74"/>
      <c r="BF1" s="74"/>
      <c r="BG1" s="74"/>
      <c r="BH1" s="74"/>
      <c r="BI1" s="74"/>
      <c r="BJ1" s="74"/>
      <c r="BK1" s="74"/>
      <c r="BL1" s="74"/>
      <c r="BM1" s="74"/>
      <c r="BN1" s="74"/>
      <c r="BO1" s="74"/>
      <c r="BP1" s="74"/>
      <c r="BQ1" s="74"/>
      <c r="BR1" s="74"/>
      <c r="BS1" s="74"/>
      <c r="BT1" s="74"/>
      <c r="BU1" s="74"/>
      <c r="BV1" s="74"/>
      <c r="BW1" s="74"/>
      <c r="BX1" s="74"/>
      <c r="BY1" s="74"/>
      <c r="BZ1" s="74"/>
      <c r="CA1" s="74"/>
      <c r="CB1" s="74"/>
      <c r="CC1" s="74"/>
      <c r="CD1" s="74"/>
      <c r="CE1" s="74"/>
      <c r="CF1" s="74"/>
      <c r="CG1" s="74"/>
      <c r="CH1" s="74"/>
      <c r="CI1" s="74"/>
      <c r="CJ1" s="74"/>
      <c r="CK1" s="74"/>
      <c r="CL1" s="74"/>
      <c r="CM1" s="74"/>
      <c r="CN1" s="74"/>
      <c r="CO1" s="74"/>
      <c r="CP1" s="74"/>
      <c r="CQ1" s="74"/>
      <c r="CR1" s="74"/>
      <c r="CS1" s="74"/>
      <c r="CT1" s="74"/>
      <c r="CU1" s="74"/>
      <c r="CV1" s="74"/>
      <c r="CW1" s="74"/>
      <c r="CX1" s="74"/>
      <c r="CY1" s="74"/>
      <c r="CZ1" s="74"/>
      <c r="DA1" s="74"/>
      <c r="DB1" s="74"/>
      <c r="DC1" s="74"/>
      <c r="DD1" s="74"/>
      <c r="DE1" s="74"/>
      <c r="DF1" s="74"/>
      <c r="DG1" s="74"/>
      <c r="DH1" s="74"/>
      <c r="DI1" s="74"/>
      <c r="DJ1" s="74"/>
      <c r="DK1" s="74"/>
      <c r="DL1" s="74"/>
      <c r="DM1" s="74"/>
      <c r="DN1" s="74"/>
      <c r="DO1" s="74"/>
      <c r="DP1" s="74"/>
      <c r="DQ1" s="74"/>
      <c r="DR1" s="74"/>
      <c r="DS1" s="74"/>
      <c r="DT1" s="74"/>
      <c r="DU1" s="74"/>
      <c r="DV1" s="74"/>
      <c r="DW1" s="74"/>
      <c r="DX1" s="74"/>
      <c r="DY1" s="74"/>
      <c r="DZ1" s="74"/>
      <c r="EA1" s="74"/>
      <c r="EB1" s="74"/>
      <c r="EC1" s="74"/>
      <c r="ED1" s="74"/>
      <c r="EE1" s="74"/>
      <c r="EF1" s="74"/>
      <c r="EG1" s="74"/>
      <c r="EH1" s="74"/>
      <c r="EI1" s="74"/>
      <c r="EJ1" s="74"/>
      <c r="EK1" s="74"/>
      <c r="EL1" s="74"/>
      <c r="EM1" s="74"/>
      <c r="EN1" s="74"/>
      <c r="EO1" s="74"/>
      <c r="EP1" s="74"/>
      <c r="EQ1" s="74"/>
      <c r="ER1" s="74"/>
      <c r="ES1" s="74"/>
      <c r="ET1" s="74"/>
      <c r="EU1" s="74"/>
      <c r="EV1" s="74"/>
      <c r="EW1" s="74"/>
      <c r="EX1" s="74"/>
      <c r="EY1" s="74"/>
      <c r="EZ1" s="74"/>
      <c r="FA1" s="74"/>
      <c r="FB1" s="74"/>
      <c r="FC1" s="74"/>
      <c r="FD1" s="74"/>
      <c r="FE1" s="74"/>
      <c r="FF1" s="74"/>
      <c r="FG1" s="74"/>
      <c r="FH1" s="74"/>
      <c r="FI1" s="74"/>
      <c r="FJ1" s="74"/>
      <c r="FK1" s="74"/>
      <c r="FL1" s="74"/>
      <c r="FM1" s="74"/>
      <c r="FN1" s="74"/>
      <c r="FO1" s="74"/>
      <c r="FP1" s="74"/>
      <c r="FQ1" s="74"/>
      <c r="FR1" s="74"/>
      <c r="FS1" s="74"/>
      <c r="FT1" s="74"/>
      <c r="FU1" s="74"/>
      <c r="FV1" s="74"/>
      <c r="FW1" s="74"/>
      <c r="FX1" s="74"/>
      <c r="FY1" s="74"/>
      <c r="FZ1" s="74"/>
      <c r="GA1" s="74"/>
      <c r="GB1" s="74"/>
      <c r="GC1" s="74"/>
      <c r="GD1" s="74"/>
      <c r="GE1" s="74"/>
      <c r="GF1" s="74"/>
      <c r="GG1" s="74"/>
      <c r="GH1" s="74"/>
      <c r="GI1" s="74"/>
      <c r="GJ1" s="74"/>
      <c r="GK1" s="74"/>
      <c r="GL1" s="74"/>
      <c r="GM1" s="74"/>
      <c r="GN1" s="74"/>
      <c r="GO1" s="74"/>
      <c r="GP1" s="74"/>
      <c r="GQ1" s="74"/>
      <c r="GR1" s="74"/>
      <c r="GS1" s="74"/>
      <c r="GT1" s="74"/>
      <c r="GU1" s="74"/>
      <c r="GV1" s="74"/>
      <c r="GW1" s="74"/>
      <c r="GX1" s="74"/>
      <c r="GY1" s="74"/>
      <c r="GZ1" s="74"/>
      <c r="HA1" s="74"/>
      <c r="HB1" s="74"/>
      <c r="HC1" s="74"/>
      <c r="HD1" s="74"/>
      <c r="HE1" s="74"/>
      <c r="HF1" s="74"/>
      <c r="HG1" s="74"/>
      <c r="HH1" s="74"/>
      <c r="HI1" s="74"/>
      <c r="HJ1" s="74"/>
      <c r="HK1" s="74"/>
      <c r="HL1" s="74"/>
      <c r="HM1" s="74"/>
      <c r="HN1" s="74"/>
      <c r="HO1" s="74"/>
      <c r="HP1" s="74"/>
      <c r="HQ1" s="74"/>
      <c r="HR1" s="74"/>
      <c r="HS1" s="74"/>
      <c r="HT1" s="74"/>
      <c r="HU1" s="74"/>
      <c r="HV1" s="74"/>
      <c r="HW1" s="74"/>
      <c r="HX1" s="74"/>
      <c r="HY1" s="74"/>
      <c r="HZ1" s="74"/>
      <c r="IA1" s="74"/>
      <c r="IB1" s="74"/>
      <c r="IC1" s="74"/>
      <c r="ID1" s="74"/>
      <c r="IE1" s="74"/>
      <c r="IF1" s="74"/>
      <c r="IG1" s="74"/>
      <c r="IH1" s="74"/>
      <c r="II1" s="74"/>
      <c r="IJ1" s="74"/>
      <c r="IK1" s="74"/>
      <c r="IL1" s="74"/>
      <c r="IM1" s="74"/>
      <c r="IN1" s="74"/>
      <c r="IO1" s="74"/>
      <c r="IP1" s="74"/>
      <c r="IQ1" s="74"/>
      <c r="IR1" s="74"/>
      <c r="IS1" s="74"/>
      <c r="IT1" s="74"/>
      <c r="IU1" s="74"/>
      <c r="IV1" s="74"/>
      <c r="IW1" s="74"/>
      <c r="IX1" s="74"/>
      <c r="IY1" s="74"/>
      <c r="IZ1" s="74"/>
      <c r="JA1" s="74"/>
      <c r="JB1" s="74"/>
      <c r="JC1" s="74"/>
      <c r="JD1" s="74"/>
      <c r="JE1" s="74"/>
      <c r="JF1" s="74"/>
      <c r="JG1" s="74"/>
      <c r="JH1" s="74"/>
      <c r="JI1" s="74"/>
      <c r="JJ1" s="74"/>
      <c r="JK1" s="74"/>
      <c r="JL1" s="74"/>
      <c r="JM1" s="74"/>
      <c r="JN1" s="74"/>
      <c r="JO1" s="74"/>
      <c r="JP1" s="74"/>
      <c r="JQ1" s="74"/>
      <c r="JR1" s="74"/>
      <c r="JS1" s="74"/>
      <c r="JT1" s="74"/>
      <c r="JU1" s="74"/>
      <c r="JV1" s="74"/>
      <c r="JW1" s="74"/>
      <c r="JX1" s="74"/>
      <c r="JY1" s="74"/>
      <c r="JZ1" s="74"/>
      <c r="KA1" s="74"/>
      <c r="KB1" s="74"/>
      <c r="KC1" s="74"/>
      <c r="KD1" s="74"/>
      <c r="KE1" s="74"/>
      <c r="KF1" s="74"/>
      <c r="KG1" s="74"/>
      <c r="KH1" s="74"/>
      <c r="KI1" s="74"/>
      <c r="KJ1" s="74"/>
      <c r="KK1" s="74"/>
      <c r="KL1" s="74"/>
      <c r="KM1" s="74"/>
      <c r="KN1" s="74"/>
      <c r="KO1" s="74"/>
      <c r="KP1" s="74"/>
      <c r="KQ1" s="74"/>
      <c r="KR1" s="74"/>
      <c r="KS1" s="74"/>
      <c r="KT1" s="74"/>
      <c r="KU1" s="74"/>
      <c r="KV1" s="74"/>
      <c r="KW1" s="74"/>
      <c r="KX1" s="74"/>
      <c r="KY1" s="74"/>
      <c r="KZ1" s="74"/>
      <c r="LA1" s="74"/>
      <c r="LB1" s="74"/>
      <c r="LC1" s="74"/>
      <c r="LD1" s="74"/>
      <c r="LE1" s="74"/>
      <c r="LF1" s="74"/>
      <c r="LG1" s="74"/>
      <c r="LH1" s="74"/>
      <c r="LI1" s="74"/>
      <c r="LJ1" s="74"/>
      <c r="LK1" s="74"/>
      <c r="LL1" s="74"/>
      <c r="LM1" s="74"/>
      <c r="LN1" s="74"/>
      <c r="LO1" s="74"/>
      <c r="LP1" s="74"/>
      <c r="LQ1" s="74"/>
      <c r="LR1" s="74"/>
      <c r="LS1" s="74"/>
      <c r="LT1" s="74"/>
      <c r="LU1" s="74"/>
      <c r="LV1" s="74"/>
      <c r="LW1" s="74"/>
      <c r="LX1" s="74"/>
      <c r="LY1" s="74"/>
      <c r="LZ1" s="74"/>
      <c r="MA1" s="74"/>
      <c r="MB1" s="74"/>
      <c r="MC1" s="74"/>
      <c r="MD1" s="74"/>
      <c r="ME1" s="74"/>
      <c r="MF1" s="74"/>
      <c r="MG1" s="74"/>
      <c r="MH1" s="74"/>
      <c r="MI1" s="74"/>
      <c r="MJ1" s="74"/>
      <c r="MK1" s="74"/>
      <c r="ML1" s="74"/>
      <c r="MM1" s="74"/>
      <c r="MN1" s="74"/>
      <c r="MO1" s="74"/>
      <c r="MP1" s="74"/>
      <c r="MQ1" s="74"/>
      <c r="MR1" s="74"/>
      <c r="MS1" s="74"/>
      <c r="MT1" s="74"/>
      <c r="MU1" s="74"/>
      <c r="MV1" s="74"/>
      <c r="MW1" s="74"/>
      <c r="MX1" s="74"/>
      <c r="MY1" s="74"/>
      <c r="MZ1" s="74"/>
      <c r="NA1" s="74"/>
      <c r="NB1" s="74"/>
      <c r="NC1" s="74"/>
      <c r="ND1" s="74"/>
      <c r="NE1" s="74"/>
      <c r="NF1" s="74"/>
      <c r="NG1" s="74"/>
      <c r="NH1" s="74"/>
      <c r="NI1" s="74"/>
      <c r="NJ1" s="74"/>
      <c r="NK1" s="74"/>
      <c r="NL1" s="74"/>
      <c r="NM1" s="74"/>
      <c r="NN1" s="74"/>
      <c r="NO1" s="74"/>
      <c r="NP1" s="74"/>
      <c r="NQ1" s="74"/>
      <c r="NR1" s="74"/>
      <c r="NS1" s="74"/>
      <c r="NT1" s="74"/>
      <c r="NU1" s="74"/>
      <c r="NV1" s="74"/>
      <c r="NW1" s="74"/>
      <c r="NX1" s="74"/>
      <c r="NY1" s="74"/>
      <c r="NZ1" s="74"/>
      <c r="OA1" s="74"/>
      <c r="OB1" s="74"/>
      <c r="OC1" s="74"/>
      <c r="OD1" s="74"/>
      <c r="OE1" s="74"/>
      <c r="OF1" s="74"/>
      <c r="OG1" s="74"/>
      <c r="OH1" s="74"/>
      <c r="OI1" s="74"/>
      <c r="OJ1" s="74"/>
      <c r="OK1" s="74"/>
      <c r="OL1" s="74"/>
      <c r="OM1" s="74"/>
      <c r="ON1" s="74"/>
      <c r="OO1" s="74"/>
      <c r="OP1" s="74"/>
      <c r="OQ1" s="74"/>
      <c r="OR1" s="74"/>
      <c r="OS1" s="74"/>
      <c r="OT1" s="74"/>
      <c r="OU1" s="74"/>
      <c r="OV1" s="74"/>
      <c r="OW1" s="74"/>
      <c r="OX1" s="74"/>
      <c r="OY1" s="74"/>
      <c r="OZ1" s="74"/>
      <c r="PA1" s="74"/>
      <c r="PB1" s="74"/>
      <c r="PC1" s="74"/>
      <c r="PD1" s="74"/>
      <c r="PE1" s="74"/>
      <c r="PF1" s="74"/>
      <c r="PG1" s="74"/>
      <c r="PH1" s="74"/>
      <c r="PI1" s="74"/>
      <c r="PJ1" s="74"/>
      <c r="PK1" s="74"/>
      <c r="PL1" s="74"/>
      <c r="PM1" s="74"/>
      <c r="PN1" s="74"/>
      <c r="PO1" s="74"/>
      <c r="PP1" s="74"/>
      <c r="PQ1" s="74"/>
      <c r="PR1" s="74"/>
      <c r="PS1" s="74"/>
      <c r="PT1" s="74"/>
      <c r="PU1" s="74"/>
      <c r="PV1" s="74"/>
      <c r="PW1" s="74"/>
      <c r="PX1" s="74"/>
      <c r="PY1" s="74"/>
      <c r="PZ1" s="74"/>
      <c r="QA1" s="74"/>
      <c r="QB1" s="74"/>
      <c r="QC1" s="74"/>
      <c r="QD1" s="74"/>
      <c r="QE1" s="74"/>
      <c r="QF1" s="74"/>
      <c r="QG1" s="74"/>
      <c r="QH1" s="74"/>
      <c r="QI1" s="74"/>
      <c r="QJ1" s="74"/>
      <c r="QK1" s="74"/>
      <c r="QL1" s="74"/>
      <c r="QM1" s="74"/>
      <c r="QN1" s="74"/>
      <c r="QO1" s="74"/>
      <c r="QP1" s="74"/>
      <c r="QQ1" s="74"/>
      <c r="QR1" s="74"/>
      <c r="QS1" s="74"/>
      <c r="QT1" s="74"/>
      <c r="QU1" s="74"/>
      <c r="QV1" s="74"/>
      <c r="QW1" s="74"/>
      <c r="QX1" s="74"/>
      <c r="QY1" s="74"/>
      <c r="QZ1" s="74"/>
      <c r="RA1" s="74"/>
      <c r="RB1" s="74"/>
      <c r="RC1" s="74"/>
      <c r="RD1" s="74"/>
      <c r="RE1" s="74"/>
      <c r="RF1" s="74"/>
      <c r="RG1" s="74"/>
      <c r="RH1" s="74"/>
      <c r="RI1" s="74"/>
      <c r="RJ1" s="74"/>
      <c r="RK1" s="74"/>
      <c r="RL1" s="74"/>
      <c r="RM1" s="74"/>
      <c r="RN1" s="74"/>
      <c r="RO1" s="74"/>
      <c r="RP1" s="74"/>
      <c r="RQ1" s="74"/>
      <c r="RR1" s="74"/>
      <c r="RS1" s="74"/>
      <c r="RT1" s="74"/>
      <c r="RU1" s="74"/>
      <c r="RV1" s="74"/>
      <c r="RW1" s="74"/>
      <c r="RX1" s="74"/>
      <c r="RY1" s="74"/>
      <c r="RZ1" s="74"/>
      <c r="SA1" s="74"/>
      <c r="SB1" s="74"/>
      <c r="SC1" s="74"/>
      <c r="SD1" s="74"/>
      <c r="SE1" s="74"/>
      <c r="SF1" s="74"/>
      <c r="SG1" s="74"/>
      <c r="SH1" s="74"/>
      <c r="SI1" s="74"/>
      <c r="SJ1" s="74"/>
      <c r="SK1" s="74"/>
      <c r="SL1" s="74"/>
      <c r="SM1" s="74"/>
      <c r="SN1" s="74"/>
      <c r="SO1" s="74"/>
      <c r="SP1" s="74"/>
      <c r="SQ1" s="74"/>
      <c r="SR1" s="74"/>
      <c r="SS1" s="74"/>
      <c r="ST1" s="74"/>
      <c r="SU1" s="74"/>
      <c r="SV1" s="74"/>
      <c r="SW1" s="74"/>
      <c r="SX1" s="74"/>
      <c r="SY1" s="74"/>
      <c r="SZ1" s="74"/>
      <c r="TA1" s="74"/>
      <c r="TB1" s="74"/>
      <c r="TC1" s="74"/>
      <c r="TD1" s="74"/>
    </row>
    <row r="2" spans="1:524" ht="18.75" customHeight="1" x14ac:dyDescent="0.35">
      <c r="A2" s="206" t="s">
        <v>119</v>
      </c>
      <c r="B2" s="206"/>
      <c r="C2" s="206"/>
      <c r="D2" s="206"/>
      <c r="E2" s="206"/>
      <c r="F2" s="206"/>
      <c r="G2" s="206"/>
      <c r="H2" s="206"/>
      <c r="I2" s="206"/>
      <c r="J2" s="206"/>
      <c r="K2" s="206"/>
      <c r="L2" s="206"/>
      <c r="M2" s="206"/>
    </row>
    <row r="3" spans="1:524" s="27" customFormat="1" ht="18.75" customHeight="1" x14ac:dyDescent="0.4">
      <c r="A3" s="207" t="s">
        <v>65</v>
      </c>
      <c r="B3" s="207"/>
      <c r="C3" s="207"/>
      <c r="D3" s="207"/>
      <c r="E3" s="207"/>
      <c r="F3" s="207"/>
      <c r="G3" s="207"/>
      <c r="H3" s="207"/>
      <c r="I3" s="207"/>
      <c r="J3" s="207"/>
      <c r="K3" s="207"/>
      <c r="L3" s="207"/>
      <c r="M3" s="207"/>
      <c r="N3" s="74"/>
      <c r="O3" s="74"/>
      <c r="P3" s="74"/>
      <c r="Q3" s="74"/>
      <c r="R3" s="74"/>
      <c r="S3" s="74"/>
      <c r="T3" s="74"/>
      <c r="U3" s="74"/>
      <c r="V3" s="74"/>
      <c r="W3" s="74"/>
      <c r="X3" s="74"/>
      <c r="Y3" s="74"/>
      <c r="Z3" s="74"/>
      <c r="AA3" s="74"/>
      <c r="AB3" s="74"/>
      <c r="AC3" s="74"/>
      <c r="AD3" s="74"/>
      <c r="AE3" s="74"/>
      <c r="AF3" s="74"/>
      <c r="AG3" s="74"/>
      <c r="AH3" s="74"/>
      <c r="AI3" s="74"/>
      <c r="AJ3" s="74"/>
      <c r="AK3" s="74"/>
      <c r="AL3" s="74"/>
      <c r="AM3" s="74"/>
      <c r="AN3" s="74"/>
      <c r="AO3" s="74"/>
      <c r="AP3" s="74"/>
      <c r="AQ3" s="74"/>
      <c r="AR3" s="74"/>
      <c r="AS3" s="74"/>
      <c r="AT3" s="74"/>
      <c r="AU3" s="74"/>
      <c r="AV3" s="74"/>
      <c r="AW3" s="74"/>
      <c r="AX3" s="74"/>
      <c r="AY3" s="74"/>
      <c r="AZ3" s="74"/>
      <c r="BA3" s="74"/>
      <c r="BB3" s="74"/>
      <c r="BC3" s="74"/>
      <c r="BD3" s="74"/>
      <c r="BE3" s="74"/>
      <c r="BF3" s="74"/>
      <c r="BG3" s="74"/>
      <c r="BH3" s="74"/>
      <c r="BI3" s="74"/>
      <c r="BJ3" s="74"/>
      <c r="BK3" s="74"/>
      <c r="BL3" s="74"/>
      <c r="BM3" s="74"/>
      <c r="BN3" s="74"/>
      <c r="BO3" s="74"/>
      <c r="BP3" s="74"/>
      <c r="BQ3" s="74"/>
      <c r="BR3" s="74"/>
      <c r="BS3" s="74"/>
      <c r="BT3" s="74"/>
      <c r="BU3" s="74"/>
      <c r="BV3" s="74"/>
      <c r="BW3" s="74"/>
      <c r="BX3" s="74"/>
      <c r="BY3" s="74"/>
      <c r="BZ3" s="74"/>
      <c r="CA3" s="74"/>
      <c r="CB3" s="74"/>
      <c r="CC3" s="74"/>
      <c r="CD3" s="74"/>
      <c r="CE3" s="74"/>
      <c r="CF3" s="74"/>
      <c r="CG3" s="74"/>
      <c r="CH3" s="74"/>
      <c r="CI3" s="74"/>
      <c r="CJ3" s="74"/>
      <c r="CK3" s="74"/>
      <c r="CL3" s="74"/>
      <c r="CM3" s="74"/>
      <c r="CN3" s="74"/>
      <c r="CO3" s="74"/>
      <c r="CP3" s="74"/>
      <c r="CQ3" s="74"/>
      <c r="CR3" s="74"/>
      <c r="CS3" s="74"/>
      <c r="CT3" s="74"/>
      <c r="CU3" s="74"/>
      <c r="CV3" s="74"/>
      <c r="CW3" s="74"/>
      <c r="CX3" s="74"/>
      <c r="CY3" s="74"/>
      <c r="CZ3" s="74"/>
      <c r="DA3" s="74"/>
      <c r="DB3" s="74"/>
      <c r="DC3" s="74"/>
      <c r="DD3" s="74"/>
      <c r="DE3" s="74"/>
      <c r="DF3" s="74"/>
      <c r="DG3" s="74"/>
      <c r="DH3" s="74"/>
      <c r="DI3" s="74"/>
      <c r="DJ3" s="74"/>
      <c r="DK3" s="74"/>
      <c r="DL3" s="74"/>
      <c r="DM3" s="74"/>
      <c r="DN3" s="74"/>
      <c r="DO3" s="74"/>
      <c r="DP3" s="74"/>
      <c r="DQ3" s="74"/>
      <c r="DR3" s="74"/>
      <c r="DS3" s="74"/>
      <c r="DT3" s="74"/>
      <c r="DU3" s="74"/>
      <c r="DV3" s="74"/>
      <c r="DW3" s="74"/>
      <c r="DX3" s="74"/>
      <c r="DY3" s="74"/>
      <c r="DZ3" s="74"/>
      <c r="EA3" s="74"/>
      <c r="EB3" s="74"/>
      <c r="EC3" s="74"/>
      <c r="ED3" s="74"/>
      <c r="EE3" s="74"/>
      <c r="EF3" s="74"/>
      <c r="EG3" s="74"/>
      <c r="EH3" s="74"/>
      <c r="EI3" s="74"/>
      <c r="EJ3" s="74"/>
      <c r="EK3" s="74"/>
      <c r="EL3" s="74"/>
      <c r="EM3" s="74"/>
      <c r="EN3" s="74"/>
      <c r="EO3" s="74"/>
      <c r="EP3" s="74"/>
      <c r="EQ3" s="74"/>
      <c r="ER3" s="74"/>
      <c r="ES3" s="74"/>
      <c r="ET3" s="74"/>
      <c r="EU3" s="74"/>
      <c r="EV3" s="74"/>
      <c r="EW3" s="74"/>
      <c r="EX3" s="74"/>
      <c r="EY3" s="74"/>
      <c r="EZ3" s="74"/>
      <c r="FA3" s="74"/>
      <c r="FB3" s="74"/>
      <c r="FC3" s="74"/>
      <c r="FD3" s="74"/>
      <c r="FE3" s="74"/>
      <c r="FF3" s="74"/>
      <c r="FG3" s="74"/>
      <c r="FH3" s="74"/>
      <c r="FI3" s="74"/>
      <c r="FJ3" s="74"/>
      <c r="FK3" s="74"/>
      <c r="FL3" s="74"/>
      <c r="FM3" s="74"/>
      <c r="FN3" s="74"/>
      <c r="FO3" s="74"/>
      <c r="FP3" s="74"/>
      <c r="FQ3" s="74"/>
      <c r="FR3" s="74"/>
      <c r="FS3" s="74"/>
      <c r="FT3" s="74"/>
      <c r="FU3" s="74"/>
      <c r="FV3" s="74"/>
      <c r="FW3" s="74"/>
      <c r="FX3" s="74"/>
      <c r="FY3" s="74"/>
      <c r="FZ3" s="74"/>
      <c r="GA3" s="74"/>
      <c r="GB3" s="74"/>
      <c r="GC3" s="74"/>
      <c r="GD3" s="74"/>
      <c r="GE3" s="74"/>
      <c r="GF3" s="74"/>
      <c r="GG3" s="74"/>
      <c r="GH3" s="74"/>
      <c r="GI3" s="74"/>
      <c r="GJ3" s="74"/>
      <c r="GK3" s="74"/>
      <c r="GL3" s="74"/>
      <c r="GM3" s="74"/>
      <c r="GN3" s="74"/>
      <c r="GO3" s="74"/>
      <c r="GP3" s="74"/>
      <c r="GQ3" s="74"/>
      <c r="GR3" s="74"/>
      <c r="GS3" s="74"/>
      <c r="GT3" s="74"/>
      <c r="GU3" s="74"/>
      <c r="GV3" s="74"/>
      <c r="GW3" s="74"/>
      <c r="GX3" s="74"/>
      <c r="GY3" s="74"/>
      <c r="GZ3" s="74"/>
      <c r="HA3" s="74"/>
      <c r="HB3" s="74"/>
      <c r="HC3" s="74"/>
      <c r="HD3" s="74"/>
      <c r="HE3" s="74"/>
      <c r="HF3" s="74"/>
      <c r="HG3" s="74"/>
      <c r="HH3" s="74"/>
      <c r="HI3" s="74"/>
      <c r="HJ3" s="74"/>
      <c r="HK3" s="74"/>
      <c r="HL3" s="74"/>
      <c r="HM3" s="74"/>
      <c r="HN3" s="74"/>
      <c r="HO3" s="74"/>
      <c r="HP3" s="74"/>
      <c r="HQ3" s="74"/>
      <c r="HR3" s="74"/>
      <c r="HS3" s="74"/>
      <c r="HT3" s="74"/>
      <c r="HU3" s="74"/>
      <c r="HV3" s="74"/>
      <c r="HW3" s="74"/>
      <c r="HX3" s="74"/>
      <c r="HY3" s="74"/>
      <c r="HZ3" s="74"/>
      <c r="IA3" s="74"/>
      <c r="IB3" s="74"/>
      <c r="IC3" s="74"/>
      <c r="ID3" s="74"/>
      <c r="IE3" s="74"/>
      <c r="IF3" s="74"/>
      <c r="IG3" s="74"/>
      <c r="IH3" s="74"/>
      <c r="II3" s="74"/>
      <c r="IJ3" s="74"/>
      <c r="IK3" s="74"/>
      <c r="IL3" s="74"/>
      <c r="IM3" s="74"/>
      <c r="IN3" s="74"/>
      <c r="IO3" s="74"/>
      <c r="IP3" s="74"/>
      <c r="IQ3" s="74"/>
      <c r="IR3" s="74"/>
      <c r="IS3" s="74"/>
      <c r="IT3" s="74"/>
      <c r="IU3" s="74"/>
      <c r="IV3" s="74"/>
      <c r="IW3" s="74"/>
      <c r="IX3" s="74"/>
      <c r="IY3" s="74"/>
      <c r="IZ3" s="74"/>
      <c r="JA3" s="74"/>
      <c r="JB3" s="74"/>
      <c r="JC3" s="74"/>
      <c r="JD3" s="74"/>
      <c r="JE3" s="74"/>
      <c r="JF3" s="74"/>
      <c r="JG3" s="74"/>
      <c r="JH3" s="74"/>
      <c r="JI3" s="74"/>
      <c r="JJ3" s="74"/>
      <c r="JK3" s="74"/>
      <c r="JL3" s="74"/>
      <c r="JM3" s="74"/>
      <c r="JN3" s="74"/>
      <c r="JO3" s="74"/>
      <c r="JP3" s="74"/>
      <c r="JQ3" s="74"/>
      <c r="JR3" s="74"/>
      <c r="JS3" s="74"/>
      <c r="JT3" s="74"/>
      <c r="JU3" s="74"/>
      <c r="JV3" s="74"/>
      <c r="JW3" s="74"/>
      <c r="JX3" s="74"/>
      <c r="JY3" s="74"/>
      <c r="JZ3" s="74"/>
      <c r="KA3" s="74"/>
      <c r="KB3" s="74"/>
      <c r="KC3" s="74"/>
      <c r="KD3" s="74"/>
      <c r="KE3" s="74"/>
      <c r="KF3" s="74"/>
      <c r="KG3" s="74"/>
      <c r="KH3" s="74"/>
      <c r="KI3" s="74"/>
      <c r="KJ3" s="74"/>
      <c r="KK3" s="74"/>
      <c r="KL3" s="74"/>
      <c r="KM3" s="74"/>
      <c r="KN3" s="74"/>
      <c r="KO3" s="74"/>
      <c r="KP3" s="74"/>
      <c r="KQ3" s="74"/>
      <c r="KR3" s="74"/>
      <c r="KS3" s="74"/>
      <c r="KT3" s="74"/>
      <c r="KU3" s="74"/>
      <c r="KV3" s="74"/>
      <c r="KW3" s="74"/>
      <c r="KX3" s="74"/>
      <c r="KY3" s="74"/>
      <c r="KZ3" s="74"/>
      <c r="LA3" s="74"/>
      <c r="LB3" s="74"/>
      <c r="LC3" s="74"/>
      <c r="LD3" s="74"/>
      <c r="LE3" s="74"/>
      <c r="LF3" s="74"/>
      <c r="LG3" s="74"/>
      <c r="LH3" s="74"/>
      <c r="LI3" s="74"/>
      <c r="LJ3" s="74"/>
      <c r="LK3" s="74"/>
      <c r="LL3" s="74"/>
      <c r="LM3" s="74"/>
      <c r="LN3" s="74"/>
      <c r="LO3" s="74"/>
      <c r="LP3" s="74"/>
      <c r="LQ3" s="74"/>
      <c r="LR3" s="74"/>
      <c r="LS3" s="74"/>
      <c r="LT3" s="74"/>
      <c r="LU3" s="74"/>
      <c r="LV3" s="74"/>
      <c r="LW3" s="74"/>
      <c r="LX3" s="74"/>
      <c r="LY3" s="74"/>
      <c r="LZ3" s="74"/>
      <c r="MA3" s="74"/>
      <c r="MB3" s="74"/>
      <c r="MC3" s="74"/>
      <c r="MD3" s="74"/>
      <c r="ME3" s="74"/>
      <c r="MF3" s="74"/>
      <c r="MG3" s="74"/>
      <c r="MH3" s="74"/>
      <c r="MI3" s="74"/>
      <c r="MJ3" s="74"/>
      <c r="MK3" s="74"/>
      <c r="ML3" s="74"/>
      <c r="MM3" s="74"/>
      <c r="MN3" s="74"/>
      <c r="MO3" s="74"/>
      <c r="MP3" s="74"/>
      <c r="MQ3" s="74"/>
      <c r="MR3" s="74"/>
      <c r="MS3" s="74"/>
      <c r="MT3" s="74"/>
      <c r="MU3" s="74"/>
      <c r="MV3" s="74"/>
      <c r="MW3" s="74"/>
      <c r="MX3" s="74"/>
      <c r="MY3" s="74"/>
      <c r="MZ3" s="74"/>
      <c r="NA3" s="74"/>
      <c r="NB3" s="74"/>
      <c r="NC3" s="74"/>
      <c r="ND3" s="74"/>
      <c r="NE3" s="74"/>
      <c r="NF3" s="74"/>
      <c r="NG3" s="74"/>
      <c r="NH3" s="74"/>
      <c r="NI3" s="74"/>
      <c r="NJ3" s="74"/>
      <c r="NK3" s="74"/>
      <c r="NL3" s="74"/>
      <c r="NM3" s="74"/>
      <c r="NN3" s="74"/>
      <c r="NO3" s="74"/>
      <c r="NP3" s="74"/>
      <c r="NQ3" s="74"/>
      <c r="NR3" s="74"/>
      <c r="NS3" s="74"/>
      <c r="NT3" s="74"/>
      <c r="NU3" s="74"/>
      <c r="NV3" s="74"/>
      <c r="NW3" s="74"/>
      <c r="NX3" s="74"/>
      <c r="NY3" s="74"/>
      <c r="NZ3" s="74"/>
      <c r="OA3" s="74"/>
      <c r="OB3" s="74"/>
      <c r="OC3" s="74"/>
      <c r="OD3" s="74"/>
      <c r="OE3" s="74"/>
      <c r="OF3" s="74"/>
      <c r="OG3" s="74"/>
      <c r="OH3" s="74"/>
      <c r="OI3" s="74"/>
      <c r="OJ3" s="74"/>
      <c r="OK3" s="74"/>
      <c r="OL3" s="74"/>
      <c r="OM3" s="74"/>
      <c r="ON3" s="74"/>
      <c r="OO3" s="74"/>
      <c r="OP3" s="74"/>
      <c r="OQ3" s="74"/>
      <c r="OR3" s="74"/>
      <c r="OS3" s="74"/>
      <c r="OT3" s="74"/>
      <c r="OU3" s="74"/>
      <c r="OV3" s="74"/>
      <c r="OW3" s="74"/>
      <c r="OX3" s="74"/>
      <c r="OY3" s="74"/>
      <c r="OZ3" s="74"/>
      <c r="PA3" s="74"/>
      <c r="PB3" s="74"/>
      <c r="PC3" s="74"/>
      <c r="PD3" s="74"/>
      <c r="PE3" s="74"/>
      <c r="PF3" s="74"/>
      <c r="PG3" s="74"/>
      <c r="PH3" s="74"/>
      <c r="PI3" s="74"/>
      <c r="PJ3" s="74"/>
      <c r="PK3" s="74"/>
      <c r="PL3" s="74"/>
      <c r="PM3" s="74"/>
      <c r="PN3" s="74"/>
      <c r="PO3" s="74"/>
      <c r="PP3" s="74"/>
      <c r="PQ3" s="74"/>
      <c r="PR3" s="74"/>
      <c r="PS3" s="74"/>
      <c r="PT3" s="74"/>
      <c r="PU3" s="74"/>
      <c r="PV3" s="74"/>
      <c r="PW3" s="74"/>
      <c r="PX3" s="74"/>
      <c r="PY3" s="74"/>
      <c r="PZ3" s="74"/>
      <c r="QA3" s="74"/>
      <c r="QB3" s="74"/>
      <c r="QC3" s="74"/>
      <c r="QD3" s="74"/>
      <c r="QE3" s="74"/>
      <c r="QF3" s="74"/>
      <c r="QG3" s="74"/>
      <c r="QH3" s="74"/>
      <c r="QI3" s="74"/>
      <c r="QJ3" s="74"/>
      <c r="QK3" s="74"/>
      <c r="QL3" s="74"/>
      <c r="QM3" s="74"/>
      <c r="QN3" s="74"/>
      <c r="QO3" s="74"/>
      <c r="QP3" s="74"/>
      <c r="QQ3" s="74"/>
      <c r="QR3" s="74"/>
      <c r="QS3" s="74"/>
      <c r="QT3" s="74"/>
      <c r="QU3" s="74"/>
      <c r="QV3" s="74"/>
      <c r="QW3" s="74"/>
      <c r="QX3" s="74"/>
      <c r="QY3" s="74"/>
      <c r="QZ3" s="74"/>
      <c r="RA3" s="74"/>
      <c r="RB3" s="74"/>
      <c r="RC3" s="74"/>
      <c r="RD3" s="74"/>
      <c r="RE3" s="74"/>
      <c r="RF3" s="74"/>
      <c r="RG3" s="74"/>
      <c r="RH3" s="74"/>
      <c r="RI3" s="74"/>
      <c r="RJ3" s="74"/>
      <c r="RK3" s="74"/>
      <c r="RL3" s="74"/>
      <c r="RM3" s="74"/>
      <c r="RN3" s="74"/>
      <c r="RO3" s="74"/>
      <c r="RP3" s="74"/>
      <c r="RQ3" s="74"/>
      <c r="RR3" s="74"/>
      <c r="RS3" s="74"/>
      <c r="RT3" s="74"/>
      <c r="RU3" s="74"/>
      <c r="RV3" s="74"/>
      <c r="RW3" s="74"/>
      <c r="RX3" s="74"/>
      <c r="RY3" s="74"/>
      <c r="RZ3" s="74"/>
      <c r="SA3" s="74"/>
      <c r="SB3" s="74"/>
      <c r="SC3" s="74"/>
      <c r="SD3" s="74"/>
      <c r="SE3" s="74"/>
      <c r="SF3" s="74"/>
      <c r="SG3" s="74"/>
      <c r="SH3" s="74"/>
      <c r="SI3" s="74"/>
      <c r="SJ3" s="74"/>
      <c r="SK3" s="74"/>
      <c r="SL3" s="74"/>
      <c r="SM3" s="74"/>
      <c r="SN3" s="74"/>
      <c r="SO3" s="74"/>
      <c r="SP3" s="74"/>
      <c r="SQ3" s="74"/>
      <c r="SR3" s="74"/>
      <c r="SS3" s="74"/>
      <c r="ST3" s="74"/>
      <c r="SU3" s="74"/>
      <c r="SV3" s="74"/>
      <c r="SW3" s="74"/>
      <c r="SX3" s="74"/>
      <c r="SY3" s="74"/>
      <c r="SZ3" s="74"/>
      <c r="TA3" s="74"/>
      <c r="TB3" s="74"/>
      <c r="TC3" s="74"/>
      <c r="TD3" s="74"/>
    </row>
    <row r="4" spans="1:524" s="27" customFormat="1" ht="15" customHeight="1" x14ac:dyDescent="0.4">
      <c r="A4" s="208"/>
      <c r="B4" s="208"/>
      <c r="C4" s="208"/>
      <c r="D4" s="208"/>
      <c r="E4" s="208"/>
      <c r="F4" s="208"/>
      <c r="G4" s="208"/>
      <c r="H4" s="208"/>
      <c r="I4" s="208"/>
      <c r="J4" s="208"/>
      <c r="K4" s="208"/>
      <c r="L4" s="208"/>
      <c r="M4" s="208"/>
      <c r="N4" s="74"/>
      <c r="O4" s="74"/>
      <c r="P4" s="74"/>
      <c r="Q4" s="74"/>
      <c r="R4" s="74"/>
      <c r="S4" s="74"/>
      <c r="T4" s="74"/>
      <c r="U4" s="74"/>
      <c r="V4" s="74"/>
      <c r="W4" s="74"/>
      <c r="X4" s="74"/>
      <c r="Y4" s="74"/>
      <c r="Z4" s="74"/>
      <c r="AA4" s="74"/>
      <c r="AB4" s="74"/>
      <c r="AC4" s="74"/>
      <c r="AD4" s="74"/>
      <c r="AE4" s="74"/>
      <c r="AF4" s="74"/>
      <c r="AG4" s="74"/>
      <c r="AH4" s="74"/>
      <c r="AI4" s="74"/>
      <c r="AJ4" s="74"/>
      <c r="AK4" s="74"/>
      <c r="AL4" s="74"/>
      <c r="AM4" s="74"/>
      <c r="AN4" s="74"/>
      <c r="AO4" s="74"/>
      <c r="AP4" s="74"/>
      <c r="AQ4" s="74"/>
      <c r="AR4" s="74"/>
      <c r="AS4" s="74"/>
      <c r="AT4" s="74"/>
      <c r="AU4" s="74"/>
      <c r="AV4" s="74"/>
      <c r="AW4" s="74"/>
      <c r="AX4" s="74"/>
      <c r="AY4" s="74"/>
      <c r="AZ4" s="74"/>
      <c r="BA4" s="74"/>
      <c r="BB4" s="74"/>
      <c r="BC4" s="74"/>
      <c r="BD4" s="74"/>
      <c r="BE4" s="74"/>
      <c r="BF4" s="74"/>
      <c r="BG4" s="74"/>
      <c r="BH4" s="74"/>
      <c r="BI4" s="74"/>
      <c r="BJ4" s="74"/>
      <c r="BK4" s="74"/>
      <c r="BL4" s="74"/>
      <c r="BM4" s="74"/>
      <c r="BN4" s="74"/>
      <c r="BO4" s="74"/>
      <c r="BP4" s="74"/>
      <c r="BQ4" s="74"/>
      <c r="BR4" s="74"/>
      <c r="BS4" s="74"/>
      <c r="BT4" s="74"/>
      <c r="BU4" s="74"/>
      <c r="BV4" s="74"/>
      <c r="BW4" s="74"/>
      <c r="BX4" s="74"/>
      <c r="BY4" s="74"/>
      <c r="BZ4" s="74"/>
      <c r="CA4" s="74"/>
      <c r="CB4" s="74"/>
      <c r="CC4" s="74"/>
      <c r="CD4" s="74"/>
      <c r="CE4" s="74"/>
      <c r="CF4" s="74"/>
      <c r="CG4" s="74"/>
      <c r="CH4" s="74"/>
      <c r="CI4" s="74"/>
      <c r="CJ4" s="74"/>
      <c r="CK4" s="74"/>
      <c r="CL4" s="74"/>
      <c r="CM4" s="74"/>
      <c r="CN4" s="74"/>
      <c r="CO4" s="74"/>
      <c r="CP4" s="74"/>
      <c r="CQ4" s="74"/>
      <c r="CR4" s="74"/>
      <c r="CS4" s="74"/>
      <c r="CT4" s="74"/>
      <c r="CU4" s="74"/>
      <c r="CV4" s="74"/>
      <c r="CW4" s="74"/>
      <c r="CX4" s="74"/>
      <c r="CY4" s="74"/>
      <c r="CZ4" s="74"/>
      <c r="DA4" s="74"/>
      <c r="DB4" s="74"/>
      <c r="DC4" s="74"/>
      <c r="DD4" s="74"/>
      <c r="DE4" s="74"/>
      <c r="DF4" s="74"/>
      <c r="DG4" s="74"/>
      <c r="DH4" s="74"/>
      <c r="DI4" s="74"/>
      <c r="DJ4" s="74"/>
      <c r="DK4" s="74"/>
      <c r="DL4" s="74"/>
      <c r="DM4" s="74"/>
      <c r="DN4" s="74"/>
      <c r="DO4" s="74"/>
      <c r="DP4" s="74"/>
      <c r="DQ4" s="74"/>
      <c r="DR4" s="74"/>
      <c r="DS4" s="74"/>
      <c r="DT4" s="74"/>
      <c r="DU4" s="74"/>
      <c r="DV4" s="74"/>
      <c r="DW4" s="74"/>
      <c r="DX4" s="74"/>
      <c r="DY4" s="74"/>
      <c r="DZ4" s="74"/>
      <c r="EA4" s="74"/>
      <c r="EB4" s="74"/>
      <c r="EC4" s="74"/>
      <c r="ED4" s="74"/>
      <c r="EE4" s="74"/>
      <c r="EF4" s="74"/>
      <c r="EG4" s="74"/>
      <c r="EH4" s="74"/>
      <c r="EI4" s="74"/>
      <c r="EJ4" s="74"/>
      <c r="EK4" s="74"/>
      <c r="EL4" s="74"/>
      <c r="EM4" s="74"/>
      <c r="EN4" s="74"/>
      <c r="EO4" s="74"/>
      <c r="EP4" s="74"/>
      <c r="EQ4" s="74"/>
      <c r="ER4" s="74"/>
      <c r="ES4" s="74"/>
      <c r="ET4" s="74"/>
      <c r="EU4" s="74"/>
      <c r="EV4" s="74"/>
      <c r="EW4" s="74"/>
      <c r="EX4" s="74"/>
      <c r="EY4" s="74"/>
      <c r="EZ4" s="74"/>
      <c r="FA4" s="74"/>
      <c r="FB4" s="74"/>
      <c r="FC4" s="74"/>
      <c r="FD4" s="74"/>
      <c r="FE4" s="74"/>
      <c r="FF4" s="74"/>
      <c r="FG4" s="74"/>
      <c r="FH4" s="74"/>
      <c r="FI4" s="74"/>
      <c r="FJ4" s="74"/>
      <c r="FK4" s="74"/>
      <c r="FL4" s="74"/>
      <c r="FM4" s="74"/>
      <c r="FN4" s="74"/>
      <c r="FO4" s="74"/>
      <c r="FP4" s="74"/>
      <c r="FQ4" s="74"/>
      <c r="FR4" s="74"/>
      <c r="FS4" s="74"/>
      <c r="FT4" s="74"/>
      <c r="FU4" s="74"/>
      <c r="FV4" s="74"/>
      <c r="FW4" s="74"/>
      <c r="FX4" s="74"/>
      <c r="FY4" s="74"/>
      <c r="FZ4" s="74"/>
      <c r="GA4" s="74"/>
      <c r="GB4" s="74"/>
      <c r="GC4" s="74"/>
      <c r="GD4" s="74"/>
      <c r="GE4" s="74"/>
      <c r="GF4" s="74"/>
      <c r="GG4" s="74"/>
      <c r="GH4" s="74"/>
      <c r="GI4" s="74"/>
      <c r="GJ4" s="74"/>
      <c r="GK4" s="74"/>
      <c r="GL4" s="74"/>
      <c r="GM4" s="74"/>
      <c r="GN4" s="74"/>
      <c r="GO4" s="74"/>
      <c r="GP4" s="74"/>
      <c r="GQ4" s="74"/>
      <c r="GR4" s="74"/>
      <c r="GS4" s="74"/>
      <c r="GT4" s="74"/>
      <c r="GU4" s="74"/>
      <c r="GV4" s="74"/>
      <c r="GW4" s="74"/>
      <c r="GX4" s="74"/>
      <c r="GY4" s="74"/>
      <c r="GZ4" s="74"/>
      <c r="HA4" s="74"/>
      <c r="HB4" s="74"/>
      <c r="HC4" s="74"/>
      <c r="HD4" s="74"/>
      <c r="HE4" s="74"/>
      <c r="HF4" s="74"/>
      <c r="HG4" s="74"/>
      <c r="HH4" s="74"/>
      <c r="HI4" s="74"/>
      <c r="HJ4" s="74"/>
      <c r="HK4" s="74"/>
      <c r="HL4" s="74"/>
      <c r="HM4" s="74"/>
      <c r="HN4" s="74"/>
      <c r="HO4" s="74"/>
      <c r="HP4" s="74"/>
      <c r="HQ4" s="74"/>
      <c r="HR4" s="74"/>
      <c r="HS4" s="74"/>
      <c r="HT4" s="74"/>
      <c r="HU4" s="74"/>
      <c r="HV4" s="74"/>
      <c r="HW4" s="74"/>
      <c r="HX4" s="74"/>
      <c r="HY4" s="74"/>
      <c r="HZ4" s="74"/>
      <c r="IA4" s="74"/>
      <c r="IB4" s="74"/>
      <c r="IC4" s="74"/>
      <c r="ID4" s="74"/>
      <c r="IE4" s="74"/>
      <c r="IF4" s="74"/>
      <c r="IG4" s="74"/>
      <c r="IH4" s="74"/>
      <c r="II4" s="74"/>
      <c r="IJ4" s="74"/>
      <c r="IK4" s="74"/>
      <c r="IL4" s="74"/>
      <c r="IM4" s="74"/>
      <c r="IN4" s="74"/>
      <c r="IO4" s="74"/>
      <c r="IP4" s="74"/>
      <c r="IQ4" s="74"/>
      <c r="IR4" s="74"/>
      <c r="IS4" s="74"/>
      <c r="IT4" s="74"/>
      <c r="IU4" s="74"/>
      <c r="IV4" s="74"/>
      <c r="IW4" s="74"/>
      <c r="IX4" s="74"/>
      <c r="IY4" s="74"/>
      <c r="IZ4" s="74"/>
      <c r="JA4" s="74"/>
      <c r="JB4" s="74"/>
      <c r="JC4" s="74"/>
      <c r="JD4" s="74"/>
      <c r="JE4" s="74"/>
      <c r="JF4" s="74"/>
      <c r="JG4" s="74"/>
      <c r="JH4" s="74"/>
      <c r="JI4" s="74"/>
      <c r="JJ4" s="74"/>
      <c r="JK4" s="74"/>
      <c r="JL4" s="74"/>
      <c r="JM4" s="74"/>
      <c r="JN4" s="74"/>
      <c r="JO4" s="74"/>
      <c r="JP4" s="74"/>
      <c r="JQ4" s="74"/>
      <c r="JR4" s="74"/>
      <c r="JS4" s="74"/>
      <c r="JT4" s="74"/>
      <c r="JU4" s="74"/>
      <c r="JV4" s="74"/>
      <c r="JW4" s="74"/>
      <c r="JX4" s="74"/>
      <c r="JY4" s="74"/>
      <c r="JZ4" s="74"/>
      <c r="KA4" s="74"/>
      <c r="KB4" s="74"/>
      <c r="KC4" s="74"/>
      <c r="KD4" s="74"/>
      <c r="KE4" s="74"/>
      <c r="KF4" s="74"/>
      <c r="KG4" s="74"/>
      <c r="KH4" s="74"/>
      <c r="KI4" s="74"/>
      <c r="KJ4" s="74"/>
      <c r="KK4" s="74"/>
      <c r="KL4" s="74"/>
      <c r="KM4" s="74"/>
      <c r="KN4" s="74"/>
      <c r="KO4" s="74"/>
      <c r="KP4" s="74"/>
      <c r="KQ4" s="74"/>
      <c r="KR4" s="74"/>
      <c r="KS4" s="74"/>
      <c r="KT4" s="74"/>
      <c r="KU4" s="74"/>
      <c r="KV4" s="74"/>
      <c r="KW4" s="74"/>
      <c r="KX4" s="74"/>
      <c r="KY4" s="74"/>
      <c r="KZ4" s="74"/>
      <c r="LA4" s="74"/>
      <c r="LB4" s="74"/>
      <c r="LC4" s="74"/>
      <c r="LD4" s="74"/>
      <c r="LE4" s="74"/>
      <c r="LF4" s="74"/>
      <c r="LG4" s="74"/>
      <c r="LH4" s="74"/>
      <c r="LI4" s="74"/>
      <c r="LJ4" s="74"/>
      <c r="LK4" s="74"/>
      <c r="LL4" s="74"/>
      <c r="LM4" s="74"/>
      <c r="LN4" s="74"/>
      <c r="LO4" s="74"/>
      <c r="LP4" s="74"/>
      <c r="LQ4" s="74"/>
      <c r="LR4" s="74"/>
      <c r="LS4" s="74"/>
      <c r="LT4" s="74"/>
      <c r="LU4" s="74"/>
      <c r="LV4" s="74"/>
      <c r="LW4" s="74"/>
      <c r="LX4" s="74"/>
      <c r="LY4" s="74"/>
      <c r="LZ4" s="74"/>
      <c r="MA4" s="74"/>
      <c r="MB4" s="74"/>
      <c r="MC4" s="74"/>
      <c r="MD4" s="74"/>
      <c r="ME4" s="74"/>
      <c r="MF4" s="74"/>
      <c r="MG4" s="74"/>
      <c r="MH4" s="74"/>
      <c r="MI4" s="74"/>
      <c r="MJ4" s="74"/>
      <c r="MK4" s="74"/>
      <c r="ML4" s="74"/>
      <c r="MM4" s="74"/>
      <c r="MN4" s="74"/>
      <c r="MO4" s="74"/>
      <c r="MP4" s="74"/>
      <c r="MQ4" s="74"/>
      <c r="MR4" s="74"/>
      <c r="MS4" s="74"/>
      <c r="MT4" s="74"/>
      <c r="MU4" s="74"/>
      <c r="MV4" s="74"/>
      <c r="MW4" s="74"/>
      <c r="MX4" s="74"/>
      <c r="MY4" s="74"/>
      <c r="MZ4" s="74"/>
      <c r="NA4" s="74"/>
      <c r="NB4" s="74"/>
      <c r="NC4" s="74"/>
      <c r="ND4" s="74"/>
      <c r="NE4" s="74"/>
      <c r="NF4" s="74"/>
      <c r="NG4" s="74"/>
      <c r="NH4" s="74"/>
      <c r="NI4" s="74"/>
      <c r="NJ4" s="74"/>
      <c r="NK4" s="74"/>
      <c r="NL4" s="74"/>
      <c r="NM4" s="74"/>
      <c r="NN4" s="74"/>
      <c r="NO4" s="74"/>
      <c r="NP4" s="74"/>
      <c r="NQ4" s="74"/>
      <c r="NR4" s="74"/>
      <c r="NS4" s="74"/>
      <c r="NT4" s="74"/>
      <c r="NU4" s="74"/>
      <c r="NV4" s="74"/>
      <c r="NW4" s="74"/>
      <c r="NX4" s="74"/>
      <c r="NY4" s="74"/>
      <c r="NZ4" s="74"/>
      <c r="OA4" s="74"/>
      <c r="OB4" s="74"/>
      <c r="OC4" s="74"/>
      <c r="OD4" s="74"/>
      <c r="OE4" s="74"/>
      <c r="OF4" s="74"/>
      <c r="OG4" s="74"/>
      <c r="OH4" s="74"/>
      <c r="OI4" s="74"/>
      <c r="OJ4" s="74"/>
      <c r="OK4" s="74"/>
      <c r="OL4" s="74"/>
      <c r="OM4" s="74"/>
      <c r="ON4" s="74"/>
      <c r="OO4" s="74"/>
      <c r="OP4" s="74"/>
      <c r="OQ4" s="74"/>
      <c r="OR4" s="74"/>
      <c r="OS4" s="74"/>
      <c r="OT4" s="74"/>
      <c r="OU4" s="74"/>
      <c r="OV4" s="74"/>
      <c r="OW4" s="74"/>
      <c r="OX4" s="74"/>
      <c r="OY4" s="74"/>
      <c r="OZ4" s="74"/>
      <c r="PA4" s="74"/>
      <c r="PB4" s="74"/>
      <c r="PC4" s="74"/>
      <c r="PD4" s="74"/>
      <c r="PE4" s="74"/>
      <c r="PF4" s="74"/>
      <c r="PG4" s="74"/>
      <c r="PH4" s="74"/>
      <c r="PI4" s="74"/>
      <c r="PJ4" s="74"/>
      <c r="PK4" s="74"/>
      <c r="PL4" s="74"/>
      <c r="PM4" s="74"/>
      <c r="PN4" s="74"/>
      <c r="PO4" s="74"/>
      <c r="PP4" s="74"/>
      <c r="PQ4" s="74"/>
      <c r="PR4" s="74"/>
      <c r="PS4" s="74"/>
      <c r="PT4" s="74"/>
      <c r="PU4" s="74"/>
      <c r="PV4" s="74"/>
      <c r="PW4" s="74"/>
      <c r="PX4" s="74"/>
      <c r="PY4" s="74"/>
      <c r="PZ4" s="74"/>
      <c r="QA4" s="74"/>
      <c r="QB4" s="74"/>
      <c r="QC4" s="74"/>
      <c r="QD4" s="74"/>
      <c r="QE4" s="74"/>
      <c r="QF4" s="74"/>
      <c r="QG4" s="74"/>
      <c r="QH4" s="74"/>
      <c r="QI4" s="74"/>
      <c r="QJ4" s="74"/>
      <c r="QK4" s="74"/>
      <c r="QL4" s="74"/>
      <c r="QM4" s="74"/>
      <c r="QN4" s="74"/>
      <c r="QO4" s="74"/>
      <c r="QP4" s="74"/>
      <c r="QQ4" s="74"/>
      <c r="QR4" s="74"/>
      <c r="QS4" s="74"/>
      <c r="QT4" s="74"/>
      <c r="QU4" s="74"/>
      <c r="QV4" s="74"/>
      <c r="QW4" s="74"/>
      <c r="QX4" s="74"/>
      <c r="QY4" s="74"/>
      <c r="QZ4" s="74"/>
      <c r="RA4" s="74"/>
      <c r="RB4" s="74"/>
      <c r="RC4" s="74"/>
      <c r="RD4" s="74"/>
      <c r="RE4" s="74"/>
      <c r="RF4" s="74"/>
      <c r="RG4" s="74"/>
      <c r="RH4" s="74"/>
      <c r="RI4" s="74"/>
      <c r="RJ4" s="74"/>
      <c r="RK4" s="74"/>
      <c r="RL4" s="74"/>
      <c r="RM4" s="74"/>
      <c r="RN4" s="74"/>
      <c r="RO4" s="74"/>
      <c r="RP4" s="74"/>
      <c r="RQ4" s="74"/>
      <c r="RR4" s="74"/>
      <c r="RS4" s="74"/>
      <c r="RT4" s="74"/>
      <c r="RU4" s="74"/>
      <c r="RV4" s="74"/>
      <c r="RW4" s="74"/>
      <c r="RX4" s="74"/>
      <c r="RY4" s="74"/>
      <c r="RZ4" s="74"/>
      <c r="SA4" s="74"/>
      <c r="SB4" s="74"/>
      <c r="SC4" s="74"/>
      <c r="SD4" s="74"/>
      <c r="SE4" s="74"/>
      <c r="SF4" s="74"/>
      <c r="SG4" s="74"/>
      <c r="SH4" s="74"/>
      <c r="SI4" s="74"/>
      <c r="SJ4" s="74"/>
      <c r="SK4" s="74"/>
      <c r="SL4" s="74"/>
      <c r="SM4" s="74"/>
      <c r="SN4" s="74"/>
      <c r="SO4" s="74"/>
      <c r="SP4" s="74"/>
      <c r="SQ4" s="74"/>
      <c r="SR4" s="74"/>
      <c r="SS4" s="74"/>
      <c r="ST4" s="74"/>
      <c r="SU4" s="74"/>
      <c r="SV4" s="74"/>
      <c r="SW4" s="74"/>
      <c r="SX4" s="74"/>
      <c r="SY4" s="74"/>
      <c r="SZ4" s="74"/>
      <c r="TA4" s="74"/>
      <c r="TB4" s="74"/>
      <c r="TC4" s="74"/>
      <c r="TD4" s="74"/>
    </row>
    <row r="5" spans="1:524" s="27" customFormat="1" ht="23.25" customHeight="1" x14ac:dyDescent="0.35">
      <c r="A5" s="36"/>
      <c r="B5" s="36"/>
      <c r="C5" s="36"/>
      <c r="D5" s="36"/>
      <c r="E5" s="36"/>
      <c r="F5" s="36"/>
      <c r="G5" s="36"/>
      <c r="H5" s="149"/>
      <c r="I5" s="37"/>
      <c r="J5" s="35"/>
      <c r="K5" s="33"/>
      <c r="L5" s="35"/>
      <c r="M5" s="34"/>
      <c r="N5" s="74"/>
      <c r="O5" s="74"/>
      <c r="P5" s="74"/>
      <c r="Q5" s="74"/>
      <c r="R5" s="74"/>
      <c r="S5" s="74"/>
      <c r="T5" s="74"/>
      <c r="U5" s="74"/>
      <c r="V5" s="74"/>
      <c r="W5" s="74"/>
      <c r="X5" s="74"/>
      <c r="Y5" s="74"/>
      <c r="Z5" s="74"/>
      <c r="AA5" s="74"/>
      <c r="AB5" s="74"/>
      <c r="AC5" s="74"/>
      <c r="AD5" s="74"/>
      <c r="AE5" s="74"/>
      <c r="AF5" s="74"/>
      <c r="AG5" s="74"/>
      <c r="AH5" s="74"/>
      <c r="AI5" s="74"/>
      <c r="AJ5" s="74"/>
      <c r="AK5" s="74"/>
      <c r="AL5" s="74"/>
      <c r="AM5" s="74"/>
      <c r="AN5" s="74"/>
      <c r="AO5" s="74"/>
      <c r="AP5" s="74"/>
      <c r="AQ5" s="74"/>
      <c r="AR5" s="74"/>
      <c r="AS5" s="74"/>
      <c r="AT5" s="74"/>
      <c r="AU5" s="74"/>
      <c r="AV5" s="74"/>
      <c r="AW5" s="74"/>
      <c r="AX5" s="74"/>
      <c r="AY5" s="74"/>
      <c r="AZ5" s="74"/>
      <c r="BA5" s="74"/>
      <c r="BB5" s="74"/>
      <c r="BC5" s="74"/>
      <c r="BD5" s="74"/>
      <c r="BE5" s="74"/>
      <c r="BF5" s="74"/>
      <c r="BG5" s="74"/>
      <c r="BH5" s="74"/>
      <c r="BI5" s="74"/>
      <c r="BJ5" s="74"/>
      <c r="BK5" s="74"/>
      <c r="BL5" s="74"/>
      <c r="BM5" s="74"/>
      <c r="BN5" s="74"/>
      <c r="BO5" s="74"/>
      <c r="BP5" s="74"/>
      <c r="BQ5" s="74"/>
      <c r="BR5" s="74"/>
      <c r="BS5" s="74"/>
      <c r="BT5" s="74"/>
      <c r="BU5" s="74"/>
      <c r="BV5" s="74"/>
      <c r="BW5" s="74"/>
      <c r="BX5" s="74"/>
      <c r="BY5" s="74"/>
      <c r="BZ5" s="74"/>
      <c r="CA5" s="74"/>
      <c r="CB5" s="74"/>
      <c r="CC5" s="74"/>
      <c r="CD5" s="74"/>
      <c r="CE5" s="74"/>
      <c r="CF5" s="74"/>
      <c r="CG5" s="74"/>
      <c r="CH5" s="74"/>
      <c r="CI5" s="74"/>
      <c r="CJ5" s="74"/>
      <c r="CK5" s="74"/>
      <c r="CL5" s="74"/>
      <c r="CM5" s="74"/>
      <c r="CN5" s="74"/>
      <c r="CO5" s="74"/>
      <c r="CP5" s="74"/>
      <c r="CQ5" s="74"/>
      <c r="CR5" s="74"/>
      <c r="CS5" s="74"/>
      <c r="CT5" s="74"/>
      <c r="CU5" s="74"/>
      <c r="CV5" s="74"/>
      <c r="CW5" s="74"/>
      <c r="CX5" s="74"/>
      <c r="CY5" s="74"/>
      <c r="CZ5" s="74"/>
      <c r="DA5" s="74"/>
      <c r="DB5" s="74"/>
      <c r="DC5" s="74"/>
      <c r="DD5" s="74"/>
      <c r="DE5" s="74"/>
      <c r="DF5" s="74"/>
      <c r="DG5" s="74"/>
      <c r="DH5" s="74"/>
      <c r="DI5" s="74"/>
      <c r="DJ5" s="74"/>
      <c r="DK5" s="74"/>
      <c r="DL5" s="74"/>
      <c r="DM5" s="74"/>
      <c r="DN5" s="74"/>
      <c r="DO5" s="74"/>
      <c r="DP5" s="74"/>
      <c r="DQ5" s="74"/>
      <c r="DR5" s="74"/>
      <c r="DS5" s="74"/>
      <c r="DT5" s="74"/>
      <c r="DU5" s="74"/>
      <c r="DV5" s="74"/>
      <c r="DW5" s="74"/>
      <c r="DX5" s="74"/>
      <c r="DY5" s="74"/>
      <c r="DZ5" s="74"/>
      <c r="EA5" s="74"/>
      <c r="EB5" s="74"/>
      <c r="EC5" s="74"/>
      <c r="ED5" s="74"/>
      <c r="EE5" s="74"/>
      <c r="EF5" s="74"/>
      <c r="EG5" s="74"/>
      <c r="EH5" s="74"/>
      <c r="EI5" s="74"/>
      <c r="EJ5" s="74"/>
      <c r="EK5" s="74"/>
      <c r="EL5" s="74"/>
      <c r="EM5" s="74"/>
      <c r="EN5" s="74"/>
      <c r="EO5" s="74"/>
      <c r="EP5" s="74"/>
      <c r="EQ5" s="74"/>
      <c r="ER5" s="74"/>
      <c r="ES5" s="74"/>
      <c r="ET5" s="74"/>
      <c r="EU5" s="74"/>
      <c r="EV5" s="74"/>
      <c r="EW5" s="74"/>
      <c r="EX5" s="74"/>
      <c r="EY5" s="74"/>
      <c r="EZ5" s="74"/>
      <c r="FA5" s="74"/>
      <c r="FB5" s="74"/>
      <c r="FC5" s="74"/>
      <c r="FD5" s="74"/>
      <c r="FE5" s="74"/>
      <c r="FF5" s="74"/>
      <c r="FG5" s="74"/>
      <c r="FH5" s="74"/>
      <c r="FI5" s="74"/>
      <c r="FJ5" s="74"/>
      <c r="FK5" s="74"/>
      <c r="FL5" s="74"/>
      <c r="FM5" s="74"/>
      <c r="FN5" s="74"/>
      <c r="FO5" s="74"/>
      <c r="FP5" s="74"/>
      <c r="FQ5" s="74"/>
      <c r="FR5" s="74"/>
      <c r="FS5" s="74"/>
      <c r="FT5" s="74"/>
      <c r="FU5" s="74"/>
      <c r="FV5" s="74"/>
      <c r="FW5" s="74"/>
      <c r="FX5" s="74"/>
      <c r="FY5" s="74"/>
      <c r="FZ5" s="74"/>
      <c r="GA5" s="74"/>
      <c r="GB5" s="74"/>
      <c r="GC5" s="74"/>
      <c r="GD5" s="74"/>
      <c r="GE5" s="74"/>
      <c r="GF5" s="74"/>
      <c r="GG5" s="74"/>
      <c r="GH5" s="74"/>
      <c r="GI5" s="74"/>
      <c r="GJ5" s="74"/>
      <c r="GK5" s="74"/>
      <c r="GL5" s="74"/>
      <c r="GM5" s="74"/>
      <c r="GN5" s="74"/>
      <c r="GO5" s="74"/>
      <c r="GP5" s="74"/>
      <c r="GQ5" s="74"/>
      <c r="GR5" s="74"/>
      <c r="GS5" s="74"/>
      <c r="GT5" s="74"/>
      <c r="GU5" s="74"/>
      <c r="GV5" s="74"/>
      <c r="GW5" s="74"/>
      <c r="GX5" s="74"/>
      <c r="GY5" s="74"/>
      <c r="GZ5" s="74"/>
      <c r="HA5" s="74"/>
      <c r="HB5" s="74"/>
      <c r="HC5" s="74"/>
      <c r="HD5" s="74"/>
      <c r="HE5" s="74"/>
      <c r="HF5" s="74"/>
      <c r="HG5" s="74"/>
      <c r="HH5" s="74"/>
      <c r="HI5" s="74"/>
      <c r="HJ5" s="74"/>
      <c r="HK5" s="74"/>
      <c r="HL5" s="74"/>
      <c r="HM5" s="74"/>
      <c r="HN5" s="74"/>
      <c r="HO5" s="74"/>
      <c r="HP5" s="74"/>
      <c r="HQ5" s="74"/>
      <c r="HR5" s="74"/>
      <c r="HS5" s="74"/>
      <c r="HT5" s="74"/>
      <c r="HU5" s="74"/>
      <c r="HV5" s="74"/>
      <c r="HW5" s="74"/>
      <c r="HX5" s="74"/>
      <c r="HY5" s="74"/>
      <c r="HZ5" s="74"/>
      <c r="IA5" s="74"/>
      <c r="IB5" s="74"/>
      <c r="IC5" s="74"/>
      <c r="ID5" s="74"/>
      <c r="IE5" s="74"/>
      <c r="IF5" s="74"/>
      <c r="IG5" s="74"/>
      <c r="IH5" s="74"/>
      <c r="II5" s="74"/>
      <c r="IJ5" s="74"/>
      <c r="IK5" s="74"/>
      <c r="IL5" s="74"/>
      <c r="IM5" s="74"/>
      <c r="IN5" s="74"/>
      <c r="IO5" s="74"/>
      <c r="IP5" s="74"/>
      <c r="IQ5" s="74"/>
      <c r="IR5" s="74"/>
      <c r="IS5" s="74"/>
      <c r="IT5" s="74"/>
      <c r="IU5" s="74"/>
      <c r="IV5" s="74"/>
      <c r="IW5" s="74"/>
      <c r="IX5" s="74"/>
      <c r="IY5" s="74"/>
      <c r="IZ5" s="74"/>
      <c r="JA5" s="74"/>
      <c r="JB5" s="74"/>
      <c r="JC5" s="74"/>
      <c r="JD5" s="74"/>
      <c r="JE5" s="74"/>
      <c r="JF5" s="74"/>
      <c r="JG5" s="74"/>
      <c r="JH5" s="74"/>
      <c r="JI5" s="74"/>
      <c r="JJ5" s="74"/>
      <c r="JK5" s="74"/>
      <c r="JL5" s="74"/>
      <c r="JM5" s="74"/>
      <c r="JN5" s="74"/>
      <c r="JO5" s="74"/>
      <c r="JP5" s="74"/>
      <c r="JQ5" s="74"/>
      <c r="JR5" s="74"/>
      <c r="JS5" s="74"/>
      <c r="JT5" s="74"/>
      <c r="JU5" s="74"/>
      <c r="JV5" s="74"/>
      <c r="JW5" s="74"/>
      <c r="JX5" s="74"/>
      <c r="JY5" s="74"/>
      <c r="JZ5" s="74"/>
      <c r="KA5" s="74"/>
      <c r="KB5" s="74"/>
      <c r="KC5" s="74"/>
      <c r="KD5" s="74"/>
      <c r="KE5" s="74"/>
      <c r="KF5" s="74"/>
      <c r="KG5" s="74"/>
      <c r="KH5" s="74"/>
      <c r="KI5" s="74"/>
      <c r="KJ5" s="74"/>
      <c r="KK5" s="74"/>
      <c r="KL5" s="74"/>
      <c r="KM5" s="74"/>
      <c r="KN5" s="74"/>
      <c r="KO5" s="74"/>
      <c r="KP5" s="74"/>
      <c r="KQ5" s="74"/>
      <c r="KR5" s="74"/>
      <c r="KS5" s="74"/>
      <c r="KT5" s="74"/>
      <c r="KU5" s="74"/>
      <c r="KV5" s="74"/>
      <c r="KW5" s="74"/>
      <c r="KX5" s="74"/>
      <c r="KY5" s="74"/>
      <c r="KZ5" s="74"/>
      <c r="LA5" s="74"/>
      <c r="LB5" s="74"/>
      <c r="LC5" s="74"/>
      <c r="LD5" s="74"/>
      <c r="LE5" s="74"/>
      <c r="LF5" s="74"/>
      <c r="LG5" s="74"/>
      <c r="LH5" s="74"/>
      <c r="LI5" s="74"/>
      <c r="LJ5" s="74"/>
      <c r="LK5" s="74"/>
      <c r="LL5" s="74"/>
      <c r="LM5" s="74"/>
      <c r="LN5" s="74"/>
      <c r="LO5" s="74"/>
      <c r="LP5" s="74"/>
      <c r="LQ5" s="74"/>
      <c r="LR5" s="74"/>
      <c r="LS5" s="74"/>
      <c r="LT5" s="74"/>
      <c r="LU5" s="74"/>
      <c r="LV5" s="74"/>
      <c r="LW5" s="74"/>
      <c r="LX5" s="74"/>
      <c r="LY5" s="74"/>
      <c r="LZ5" s="74"/>
      <c r="MA5" s="74"/>
      <c r="MB5" s="74"/>
      <c r="MC5" s="74"/>
      <c r="MD5" s="74"/>
      <c r="ME5" s="74"/>
      <c r="MF5" s="74"/>
      <c r="MG5" s="74"/>
      <c r="MH5" s="74"/>
      <c r="MI5" s="74"/>
      <c r="MJ5" s="74"/>
      <c r="MK5" s="74"/>
      <c r="ML5" s="74"/>
      <c r="MM5" s="74"/>
      <c r="MN5" s="74"/>
      <c r="MO5" s="74"/>
      <c r="MP5" s="74"/>
      <c r="MQ5" s="74"/>
      <c r="MR5" s="74"/>
      <c r="MS5" s="74"/>
      <c r="MT5" s="74"/>
      <c r="MU5" s="74"/>
      <c r="MV5" s="74"/>
      <c r="MW5" s="74"/>
      <c r="MX5" s="74"/>
      <c r="MY5" s="74"/>
      <c r="MZ5" s="74"/>
      <c r="NA5" s="74"/>
      <c r="NB5" s="74"/>
      <c r="NC5" s="74"/>
      <c r="ND5" s="74"/>
      <c r="NE5" s="74"/>
      <c r="NF5" s="74"/>
      <c r="NG5" s="74"/>
      <c r="NH5" s="74"/>
      <c r="NI5" s="74"/>
      <c r="NJ5" s="74"/>
      <c r="NK5" s="74"/>
      <c r="NL5" s="74"/>
      <c r="NM5" s="74"/>
      <c r="NN5" s="74"/>
      <c r="NO5" s="74"/>
      <c r="NP5" s="74"/>
      <c r="NQ5" s="74"/>
      <c r="NR5" s="74"/>
      <c r="NS5" s="74"/>
      <c r="NT5" s="74"/>
      <c r="NU5" s="74"/>
      <c r="NV5" s="74"/>
      <c r="NW5" s="74"/>
      <c r="NX5" s="74"/>
      <c r="NY5" s="74"/>
      <c r="NZ5" s="74"/>
      <c r="OA5" s="74"/>
      <c r="OB5" s="74"/>
      <c r="OC5" s="74"/>
      <c r="OD5" s="74"/>
      <c r="OE5" s="74"/>
      <c r="OF5" s="74"/>
      <c r="OG5" s="74"/>
      <c r="OH5" s="74"/>
      <c r="OI5" s="74"/>
      <c r="OJ5" s="74"/>
      <c r="OK5" s="74"/>
      <c r="OL5" s="74"/>
      <c r="OM5" s="74"/>
      <c r="ON5" s="74"/>
      <c r="OO5" s="74"/>
      <c r="OP5" s="74"/>
      <c r="OQ5" s="74"/>
      <c r="OR5" s="74"/>
      <c r="OS5" s="74"/>
      <c r="OT5" s="74"/>
      <c r="OU5" s="74"/>
      <c r="OV5" s="74"/>
      <c r="OW5" s="74"/>
      <c r="OX5" s="74"/>
      <c r="OY5" s="74"/>
      <c r="OZ5" s="74"/>
      <c r="PA5" s="74"/>
      <c r="PB5" s="74"/>
      <c r="PC5" s="74"/>
      <c r="PD5" s="74"/>
      <c r="PE5" s="74"/>
      <c r="PF5" s="74"/>
      <c r="PG5" s="74"/>
      <c r="PH5" s="74"/>
      <c r="PI5" s="74"/>
      <c r="PJ5" s="74"/>
      <c r="PK5" s="74"/>
      <c r="PL5" s="74"/>
      <c r="PM5" s="74"/>
      <c r="PN5" s="74"/>
      <c r="PO5" s="74"/>
      <c r="PP5" s="74"/>
      <c r="PQ5" s="74"/>
      <c r="PR5" s="74"/>
      <c r="PS5" s="74"/>
      <c r="PT5" s="74"/>
      <c r="PU5" s="74"/>
      <c r="PV5" s="74"/>
      <c r="PW5" s="74"/>
      <c r="PX5" s="74"/>
      <c r="PY5" s="74"/>
      <c r="PZ5" s="74"/>
      <c r="QA5" s="74"/>
      <c r="QB5" s="74"/>
      <c r="QC5" s="74"/>
      <c r="QD5" s="74"/>
      <c r="QE5" s="74"/>
      <c r="QF5" s="74"/>
      <c r="QG5" s="74"/>
      <c r="QH5" s="74"/>
      <c r="QI5" s="74"/>
      <c r="QJ5" s="74"/>
      <c r="QK5" s="74"/>
      <c r="QL5" s="74"/>
      <c r="QM5" s="74"/>
      <c r="QN5" s="74"/>
      <c r="QO5" s="74"/>
      <c r="QP5" s="74"/>
      <c r="QQ5" s="74"/>
      <c r="QR5" s="74"/>
      <c r="QS5" s="74"/>
      <c r="QT5" s="74"/>
      <c r="QU5" s="74"/>
      <c r="QV5" s="74"/>
      <c r="QW5" s="74"/>
      <c r="QX5" s="74"/>
      <c r="QY5" s="74"/>
      <c r="QZ5" s="74"/>
      <c r="RA5" s="74"/>
      <c r="RB5" s="74"/>
      <c r="RC5" s="74"/>
      <c r="RD5" s="74"/>
      <c r="RE5" s="74"/>
      <c r="RF5" s="74"/>
      <c r="RG5" s="74"/>
      <c r="RH5" s="74"/>
      <c r="RI5" s="74"/>
      <c r="RJ5" s="74"/>
      <c r="RK5" s="74"/>
      <c r="RL5" s="74"/>
      <c r="RM5" s="74"/>
      <c r="RN5" s="74"/>
      <c r="RO5" s="74"/>
      <c r="RP5" s="74"/>
      <c r="RQ5" s="74"/>
      <c r="RR5" s="74"/>
      <c r="RS5" s="74"/>
      <c r="RT5" s="74"/>
      <c r="RU5" s="74"/>
      <c r="RV5" s="74"/>
      <c r="RW5" s="74"/>
      <c r="RX5" s="74"/>
      <c r="RY5" s="74"/>
      <c r="RZ5" s="74"/>
      <c r="SA5" s="74"/>
      <c r="SB5" s="74"/>
      <c r="SC5" s="74"/>
      <c r="SD5" s="74"/>
      <c r="SE5" s="74"/>
      <c r="SF5" s="74"/>
      <c r="SG5" s="74"/>
      <c r="SH5" s="74"/>
      <c r="SI5" s="74"/>
      <c r="SJ5" s="74"/>
      <c r="SK5" s="74"/>
      <c r="SL5" s="74"/>
      <c r="SM5" s="74"/>
      <c r="SN5" s="74"/>
      <c r="SO5" s="74"/>
      <c r="SP5" s="74"/>
      <c r="SQ5" s="74"/>
      <c r="SR5" s="74"/>
      <c r="SS5" s="74"/>
      <c r="ST5" s="74"/>
      <c r="SU5" s="74"/>
      <c r="SV5" s="74"/>
      <c r="SW5" s="74"/>
      <c r="SX5" s="74"/>
      <c r="SY5" s="74"/>
      <c r="SZ5" s="74"/>
      <c r="TA5" s="74"/>
      <c r="TB5" s="74"/>
      <c r="TC5" s="74"/>
      <c r="TD5" s="74"/>
    </row>
    <row r="6" spans="1:524" s="69" customFormat="1" ht="12.75" customHeight="1" x14ac:dyDescent="0.35">
      <c r="A6" s="209" t="s">
        <v>47</v>
      </c>
      <c r="B6" s="209" t="s">
        <v>54</v>
      </c>
      <c r="C6" s="209" t="s">
        <v>48</v>
      </c>
      <c r="D6" s="209" t="s">
        <v>55</v>
      </c>
      <c r="E6" s="209" t="s">
        <v>57</v>
      </c>
      <c r="F6" s="209" t="s">
        <v>58</v>
      </c>
      <c r="G6" s="209" t="s">
        <v>49</v>
      </c>
      <c r="H6" s="209"/>
      <c r="I6" s="209"/>
      <c r="J6" s="209"/>
      <c r="K6" s="209"/>
      <c r="L6" s="209"/>
      <c r="M6" s="210" t="s">
        <v>81</v>
      </c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  <c r="AH6" s="9"/>
      <c r="AI6" s="9"/>
      <c r="AJ6" s="9"/>
      <c r="AK6" s="9"/>
      <c r="AL6" s="9"/>
      <c r="AM6" s="9"/>
      <c r="AN6" s="9"/>
      <c r="AO6" s="9"/>
      <c r="AP6" s="9"/>
      <c r="AQ6" s="9"/>
      <c r="AR6" s="9"/>
      <c r="AS6" s="9"/>
      <c r="AT6" s="9"/>
      <c r="AU6" s="9"/>
      <c r="AV6" s="9"/>
      <c r="AW6" s="9"/>
      <c r="AX6" s="9"/>
      <c r="AY6" s="9"/>
      <c r="AZ6" s="9"/>
      <c r="BA6" s="9"/>
      <c r="BB6" s="9"/>
      <c r="BC6" s="9"/>
      <c r="BD6" s="9"/>
      <c r="BE6" s="9"/>
      <c r="BF6" s="9"/>
      <c r="BG6" s="9"/>
      <c r="BH6" s="9"/>
      <c r="BI6" s="9"/>
      <c r="BJ6" s="9"/>
      <c r="BK6" s="9"/>
      <c r="BL6" s="9"/>
      <c r="BM6" s="9"/>
      <c r="BN6" s="9"/>
      <c r="BO6" s="9"/>
      <c r="BP6" s="9"/>
      <c r="BQ6" s="9"/>
      <c r="BR6" s="9"/>
      <c r="BS6" s="9"/>
      <c r="BT6" s="9"/>
      <c r="BU6" s="9"/>
      <c r="BV6" s="9"/>
      <c r="BW6" s="9"/>
      <c r="BX6" s="9"/>
      <c r="BY6" s="9"/>
      <c r="BZ6" s="9"/>
      <c r="CA6" s="9"/>
      <c r="CB6" s="9"/>
      <c r="CC6" s="9"/>
      <c r="CD6" s="9"/>
      <c r="CE6" s="9"/>
      <c r="CF6" s="9"/>
      <c r="CG6" s="9"/>
      <c r="CH6" s="9"/>
      <c r="CI6" s="9"/>
      <c r="CJ6" s="9"/>
      <c r="CK6" s="9"/>
      <c r="CL6" s="9"/>
      <c r="CM6" s="9"/>
      <c r="CN6" s="9"/>
      <c r="CO6" s="9"/>
      <c r="CP6" s="9"/>
      <c r="CQ6" s="9"/>
      <c r="CR6" s="9"/>
      <c r="CS6" s="9"/>
      <c r="CT6" s="9"/>
      <c r="CU6" s="9"/>
      <c r="CV6" s="9"/>
      <c r="CW6" s="9"/>
      <c r="CX6" s="9"/>
      <c r="CY6" s="9"/>
      <c r="CZ6" s="9"/>
      <c r="DA6" s="9"/>
      <c r="DB6" s="9"/>
      <c r="DC6" s="9"/>
      <c r="DD6" s="9"/>
      <c r="DE6" s="9"/>
      <c r="DF6" s="9"/>
      <c r="DG6" s="9"/>
      <c r="DH6" s="9"/>
      <c r="DI6" s="9"/>
      <c r="DJ6" s="9"/>
      <c r="DK6" s="9"/>
      <c r="DL6" s="9"/>
      <c r="DM6" s="9"/>
      <c r="DN6" s="9"/>
      <c r="DO6" s="9"/>
      <c r="DP6" s="9"/>
      <c r="DQ6" s="9"/>
      <c r="DR6" s="9"/>
      <c r="DS6" s="9"/>
      <c r="DT6" s="9"/>
      <c r="DU6" s="9"/>
      <c r="DV6" s="9"/>
      <c r="DW6" s="9"/>
      <c r="DX6" s="9"/>
      <c r="DY6" s="9"/>
      <c r="DZ6" s="9"/>
      <c r="EA6" s="9"/>
      <c r="EB6" s="9"/>
      <c r="EC6" s="9"/>
      <c r="ED6" s="9"/>
      <c r="EE6" s="9"/>
      <c r="EF6" s="9"/>
      <c r="EG6" s="9"/>
      <c r="EH6" s="9"/>
      <c r="EI6" s="9"/>
      <c r="EJ6" s="9"/>
      <c r="EK6" s="9"/>
      <c r="EL6" s="9"/>
      <c r="EM6" s="9"/>
      <c r="EN6" s="9"/>
      <c r="EO6" s="9"/>
      <c r="EP6" s="9"/>
      <c r="EQ6" s="9"/>
      <c r="ER6" s="9"/>
      <c r="ES6" s="9"/>
      <c r="ET6" s="9"/>
      <c r="EU6" s="9"/>
      <c r="EV6" s="9"/>
      <c r="EW6" s="9"/>
      <c r="EX6" s="9"/>
      <c r="EY6" s="9"/>
      <c r="EZ6" s="9"/>
      <c r="FA6" s="9"/>
      <c r="FB6" s="9"/>
      <c r="FC6" s="9"/>
      <c r="FD6" s="9"/>
      <c r="FE6" s="9"/>
      <c r="FF6" s="9"/>
      <c r="FG6" s="9"/>
      <c r="FH6" s="9"/>
      <c r="FI6" s="9"/>
      <c r="FJ6" s="9"/>
      <c r="FK6" s="9"/>
      <c r="FL6" s="9"/>
      <c r="FM6" s="9"/>
      <c r="FN6" s="9"/>
      <c r="FO6" s="9"/>
      <c r="FP6" s="9"/>
      <c r="FQ6" s="9"/>
      <c r="FR6" s="9"/>
      <c r="FS6" s="9"/>
      <c r="FT6" s="9"/>
      <c r="FU6" s="9"/>
      <c r="FV6" s="9"/>
      <c r="FW6" s="9"/>
      <c r="FX6" s="9"/>
      <c r="FY6" s="9"/>
      <c r="FZ6" s="9"/>
      <c r="GA6" s="9"/>
      <c r="GB6" s="9"/>
      <c r="GC6" s="9"/>
      <c r="GD6" s="9"/>
      <c r="GE6" s="9"/>
      <c r="GF6" s="9"/>
      <c r="GG6" s="9"/>
      <c r="GH6" s="9"/>
      <c r="GI6" s="9"/>
      <c r="GJ6" s="9"/>
      <c r="GK6" s="9"/>
      <c r="GL6" s="9"/>
      <c r="GM6" s="9"/>
      <c r="GN6" s="9"/>
      <c r="GO6" s="9"/>
      <c r="GP6" s="9"/>
      <c r="GQ6" s="9"/>
      <c r="GR6" s="9"/>
      <c r="GS6" s="9"/>
      <c r="GT6" s="9"/>
      <c r="GU6" s="9"/>
      <c r="GV6" s="9"/>
      <c r="GW6" s="9"/>
      <c r="GX6" s="9"/>
      <c r="GY6" s="9"/>
      <c r="GZ6" s="9"/>
      <c r="HA6" s="9"/>
      <c r="HB6" s="9"/>
      <c r="HC6" s="9"/>
      <c r="HD6" s="9"/>
      <c r="HE6" s="9"/>
      <c r="HF6" s="9"/>
      <c r="HG6" s="9"/>
      <c r="HH6" s="9"/>
      <c r="HI6" s="9"/>
      <c r="HJ6" s="9"/>
      <c r="HK6" s="9"/>
      <c r="HL6" s="9"/>
      <c r="HM6" s="9"/>
      <c r="HN6" s="9"/>
      <c r="HO6" s="9"/>
      <c r="HP6" s="9"/>
      <c r="HQ6" s="9"/>
      <c r="HR6" s="9"/>
      <c r="HS6" s="9"/>
      <c r="HT6" s="9"/>
      <c r="HU6" s="9"/>
      <c r="HV6" s="9"/>
      <c r="HW6" s="9"/>
      <c r="HX6" s="9"/>
      <c r="HY6" s="9"/>
      <c r="HZ6" s="9"/>
      <c r="IA6" s="9"/>
      <c r="IB6" s="9"/>
      <c r="IC6" s="9"/>
      <c r="ID6" s="9"/>
      <c r="IE6" s="9"/>
      <c r="IF6" s="9"/>
      <c r="IG6" s="9"/>
      <c r="IH6" s="9"/>
      <c r="II6" s="9"/>
      <c r="IJ6" s="9"/>
      <c r="IK6" s="9"/>
      <c r="IL6" s="9"/>
      <c r="IM6" s="9"/>
      <c r="IN6" s="9"/>
      <c r="IO6" s="9"/>
      <c r="IP6" s="9"/>
      <c r="IQ6" s="9"/>
      <c r="IR6" s="9"/>
      <c r="IS6" s="9"/>
      <c r="IT6" s="9"/>
      <c r="IU6" s="9"/>
      <c r="IV6" s="9"/>
      <c r="IW6" s="9"/>
      <c r="IX6" s="9"/>
      <c r="IY6" s="9"/>
      <c r="IZ6" s="9"/>
      <c r="JA6" s="9"/>
      <c r="JB6" s="9"/>
      <c r="JC6" s="9"/>
      <c r="JD6" s="9"/>
      <c r="JE6" s="9"/>
      <c r="JF6" s="9"/>
      <c r="JG6" s="9"/>
      <c r="JH6" s="9"/>
      <c r="JI6" s="9"/>
      <c r="JJ6" s="9"/>
      <c r="JK6" s="9"/>
      <c r="JL6" s="9"/>
      <c r="JM6" s="9"/>
      <c r="JN6" s="9"/>
      <c r="JO6" s="9"/>
      <c r="JP6" s="9"/>
      <c r="JQ6" s="9"/>
      <c r="JR6" s="9"/>
      <c r="JS6" s="9"/>
      <c r="JT6" s="9"/>
      <c r="JU6" s="9"/>
      <c r="JV6" s="9"/>
      <c r="JW6" s="9"/>
      <c r="JX6" s="9"/>
      <c r="JY6" s="9"/>
      <c r="JZ6" s="9"/>
      <c r="KA6" s="9"/>
      <c r="KB6" s="9"/>
      <c r="KC6" s="9"/>
      <c r="KD6" s="9"/>
      <c r="KE6" s="9"/>
      <c r="KF6" s="9"/>
      <c r="KG6" s="9"/>
      <c r="KH6" s="9"/>
      <c r="KI6" s="9"/>
      <c r="KJ6" s="9"/>
      <c r="KK6" s="9"/>
      <c r="KL6" s="9"/>
      <c r="KM6" s="9"/>
      <c r="KN6" s="9"/>
      <c r="KO6" s="9"/>
      <c r="KP6" s="9"/>
      <c r="KQ6" s="9"/>
      <c r="KR6" s="9"/>
      <c r="KS6" s="9"/>
      <c r="KT6" s="9"/>
      <c r="KU6" s="9"/>
      <c r="KV6" s="9"/>
      <c r="KW6" s="9"/>
      <c r="KX6" s="9"/>
      <c r="KY6" s="9"/>
      <c r="KZ6" s="9"/>
      <c r="LA6" s="9"/>
      <c r="LB6" s="9"/>
      <c r="LC6" s="9"/>
      <c r="LD6" s="9"/>
      <c r="LE6" s="9"/>
      <c r="LF6" s="9"/>
      <c r="LG6" s="9"/>
      <c r="LH6" s="9"/>
      <c r="LI6" s="9"/>
      <c r="LJ6" s="9"/>
      <c r="LK6" s="9"/>
      <c r="LL6" s="9"/>
      <c r="LM6" s="9"/>
      <c r="LN6" s="9"/>
      <c r="LO6" s="9"/>
      <c r="LP6" s="9"/>
      <c r="LQ6" s="9"/>
      <c r="LR6" s="9"/>
      <c r="LS6" s="9"/>
      <c r="LT6" s="9"/>
      <c r="LU6" s="9"/>
      <c r="LV6" s="9"/>
      <c r="LW6" s="9"/>
      <c r="LX6" s="9"/>
      <c r="LY6" s="9"/>
      <c r="LZ6" s="9"/>
      <c r="MA6" s="9"/>
      <c r="MB6" s="9"/>
      <c r="MC6" s="9"/>
      <c r="MD6" s="9"/>
      <c r="ME6" s="9"/>
      <c r="MF6" s="9"/>
      <c r="MG6" s="9"/>
      <c r="MH6" s="9"/>
      <c r="MI6" s="9"/>
      <c r="MJ6" s="9"/>
      <c r="MK6" s="9"/>
      <c r="ML6" s="9"/>
      <c r="MM6" s="9"/>
      <c r="MN6" s="9"/>
      <c r="MO6" s="9"/>
      <c r="MP6" s="9"/>
      <c r="MQ6" s="9"/>
      <c r="MR6" s="9"/>
      <c r="MS6" s="9"/>
      <c r="MT6" s="9"/>
      <c r="MU6" s="9"/>
      <c r="MV6" s="9"/>
      <c r="MW6" s="9"/>
      <c r="MX6" s="9"/>
      <c r="MY6" s="9"/>
      <c r="MZ6" s="9"/>
      <c r="NA6" s="9"/>
      <c r="NB6" s="9"/>
      <c r="NC6" s="9"/>
      <c r="ND6" s="9"/>
      <c r="NE6" s="9"/>
      <c r="NF6" s="9"/>
      <c r="NG6" s="9"/>
      <c r="NH6" s="9"/>
      <c r="NI6" s="9"/>
      <c r="NJ6" s="9"/>
      <c r="NK6" s="9"/>
      <c r="NL6" s="9"/>
      <c r="NM6" s="9"/>
      <c r="NN6" s="9"/>
      <c r="NO6" s="9"/>
      <c r="NP6" s="9"/>
      <c r="NQ6" s="9"/>
      <c r="NR6" s="9"/>
      <c r="NS6" s="9"/>
      <c r="NT6" s="9"/>
      <c r="NU6" s="9"/>
      <c r="NV6" s="9"/>
      <c r="NW6" s="9"/>
      <c r="NX6" s="9"/>
      <c r="NY6" s="9"/>
      <c r="NZ6" s="9"/>
      <c r="OA6" s="9"/>
      <c r="OB6" s="9"/>
      <c r="OC6" s="9"/>
      <c r="OD6" s="9"/>
      <c r="OE6" s="9"/>
      <c r="OF6" s="9"/>
      <c r="OG6" s="9"/>
      <c r="OH6" s="9"/>
      <c r="OI6" s="9"/>
      <c r="OJ6" s="9"/>
      <c r="OK6" s="9"/>
      <c r="OL6" s="9"/>
      <c r="OM6" s="9"/>
      <c r="ON6" s="9"/>
      <c r="OO6" s="9"/>
      <c r="OP6" s="9"/>
      <c r="OQ6" s="9"/>
      <c r="OR6" s="9"/>
      <c r="OS6" s="9"/>
      <c r="OT6" s="9"/>
      <c r="OU6" s="9"/>
      <c r="OV6" s="9"/>
      <c r="OW6" s="9"/>
      <c r="OX6" s="9"/>
      <c r="OY6" s="9"/>
      <c r="OZ6" s="9"/>
      <c r="PA6" s="9"/>
      <c r="PB6" s="9"/>
      <c r="PC6" s="9"/>
      <c r="PD6" s="9"/>
      <c r="PE6" s="9"/>
      <c r="PF6" s="9"/>
      <c r="PG6" s="9"/>
      <c r="PH6" s="9"/>
      <c r="PI6" s="9"/>
      <c r="PJ6" s="9"/>
      <c r="PK6" s="9"/>
      <c r="PL6" s="9"/>
      <c r="PM6" s="9"/>
      <c r="PN6" s="9"/>
      <c r="PO6" s="9"/>
      <c r="PP6" s="9"/>
      <c r="PQ6" s="9"/>
      <c r="PR6" s="9"/>
      <c r="PS6" s="9"/>
      <c r="PT6" s="9"/>
      <c r="PU6" s="9"/>
      <c r="PV6" s="9"/>
      <c r="PW6" s="9"/>
      <c r="PX6" s="9"/>
      <c r="PY6" s="9"/>
      <c r="PZ6" s="9"/>
      <c r="QA6" s="9"/>
      <c r="QB6" s="9"/>
      <c r="QC6" s="9"/>
      <c r="QD6" s="9"/>
      <c r="QE6" s="9"/>
      <c r="QF6" s="9"/>
      <c r="QG6" s="9"/>
      <c r="QH6" s="9"/>
      <c r="QI6" s="9"/>
      <c r="QJ6" s="9"/>
      <c r="QK6" s="9"/>
      <c r="QL6" s="9"/>
      <c r="QM6" s="9"/>
      <c r="QN6" s="9"/>
      <c r="QO6" s="9"/>
      <c r="QP6" s="9"/>
      <c r="QQ6" s="9"/>
      <c r="QR6" s="9"/>
      <c r="QS6" s="9"/>
      <c r="QT6" s="9"/>
      <c r="QU6" s="9"/>
      <c r="QV6" s="9"/>
      <c r="QW6" s="9"/>
      <c r="QX6" s="9"/>
      <c r="QY6" s="9"/>
      <c r="QZ6" s="9"/>
      <c r="RA6" s="9"/>
      <c r="RB6" s="9"/>
      <c r="RC6" s="9"/>
      <c r="RD6" s="9"/>
      <c r="RE6" s="9"/>
      <c r="RF6" s="9"/>
      <c r="RG6" s="9"/>
      <c r="RH6" s="9"/>
      <c r="RI6" s="9"/>
      <c r="RJ6" s="9"/>
      <c r="RK6" s="9"/>
      <c r="RL6" s="9"/>
      <c r="RM6" s="9"/>
      <c r="RN6" s="9"/>
      <c r="RO6" s="9"/>
      <c r="RP6" s="9"/>
      <c r="RQ6" s="9"/>
      <c r="RR6" s="9"/>
      <c r="RS6" s="9"/>
      <c r="RT6" s="9"/>
      <c r="RU6" s="9"/>
      <c r="RV6" s="9"/>
      <c r="RW6" s="9"/>
      <c r="RX6" s="9"/>
      <c r="RY6" s="9"/>
      <c r="RZ6" s="9"/>
      <c r="SA6" s="9"/>
      <c r="SB6" s="9"/>
      <c r="SC6" s="9"/>
      <c r="SD6" s="9"/>
      <c r="SE6" s="9"/>
      <c r="SF6" s="9"/>
      <c r="SG6" s="9"/>
      <c r="SH6" s="9"/>
      <c r="SI6" s="9"/>
      <c r="SJ6" s="9"/>
      <c r="SK6" s="9"/>
      <c r="SL6" s="9"/>
      <c r="SM6" s="9"/>
      <c r="SN6" s="9"/>
      <c r="SO6" s="9"/>
      <c r="SP6" s="9"/>
      <c r="SQ6" s="9"/>
      <c r="SR6" s="9"/>
      <c r="SS6" s="9"/>
      <c r="ST6" s="9"/>
      <c r="SU6" s="9"/>
      <c r="SV6" s="9"/>
      <c r="SW6" s="9"/>
      <c r="SX6" s="9"/>
      <c r="SY6" s="9"/>
      <c r="SZ6" s="9"/>
      <c r="TA6" s="9"/>
      <c r="TB6" s="9"/>
      <c r="TC6" s="9"/>
      <c r="TD6" s="9"/>
    </row>
    <row r="7" spans="1:524" s="69" customFormat="1" x14ac:dyDescent="0.35">
      <c r="A7" s="209"/>
      <c r="B7" s="209"/>
      <c r="C7" s="209"/>
      <c r="D7" s="209"/>
      <c r="E7" s="209"/>
      <c r="F7" s="209"/>
      <c r="G7" s="209"/>
      <c r="H7" s="209"/>
      <c r="I7" s="209"/>
      <c r="J7" s="209"/>
      <c r="K7" s="209"/>
      <c r="L7" s="209"/>
      <c r="M7" s="210"/>
      <c r="N7" s="9"/>
      <c r="O7" s="9"/>
      <c r="P7" s="9"/>
      <c r="Q7" s="9"/>
      <c r="R7" s="9"/>
      <c r="S7" s="9"/>
      <c r="T7" s="9"/>
      <c r="U7" s="9"/>
      <c r="V7" s="9"/>
      <c r="W7" s="9"/>
      <c r="X7" s="9"/>
      <c r="Y7" s="9"/>
      <c r="Z7" s="9"/>
      <c r="AA7" s="9"/>
      <c r="AB7" s="9"/>
      <c r="AC7" s="9"/>
      <c r="AD7" s="9"/>
      <c r="AE7" s="9"/>
      <c r="AF7" s="9"/>
      <c r="AG7" s="9"/>
      <c r="AH7" s="9"/>
      <c r="AI7" s="9"/>
      <c r="AJ7" s="9"/>
      <c r="AK7" s="9"/>
      <c r="AL7" s="9"/>
      <c r="AM7" s="9"/>
      <c r="AN7" s="9"/>
      <c r="AO7" s="9"/>
      <c r="AP7" s="9"/>
      <c r="AQ7" s="9"/>
      <c r="AR7" s="9"/>
      <c r="AS7" s="9"/>
      <c r="AT7" s="9"/>
      <c r="AU7" s="9"/>
      <c r="AV7" s="9"/>
      <c r="AW7" s="9"/>
      <c r="AX7" s="9"/>
      <c r="AY7" s="9"/>
      <c r="AZ7" s="9"/>
      <c r="BA7" s="9"/>
      <c r="BB7" s="9"/>
      <c r="BC7" s="9"/>
      <c r="BD7" s="9"/>
      <c r="BE7" s="9"/>
      <c r="BF7" s="9"/>
      <c r="BG7" s="9"/>
      <c r="BH7" s="9"/>
      <c r="BI7" s="9"/>
      <c r="BJ7" s="9"/>
      <c r="BK7" s="9"/>
      <c r="BL7" s="9"/>
      <c r="BM7" s="9"/>
      <c r="BN7" s="9"/>
      <c r="BO7" s="9"/>
      <c r="BP7" s="9"/>
      <c r="BQ7" s="9"/>
      <c r="BR7" s="9"/>
      <c r="BS7" s="9"/>
      <c r="BT7" s="9"/>
      <c r="BU7" s="9"/>
      <c r="BV7" s="9"/>
      <c r="BW7" s="9"/>
      <c r="BX7" s="9"/>
      <c r="BY7" s="9"/>
      <c r="BZ7" s="9"/>
      <c r="CA7" s="9"/>
      <c r="CB7" s="9"/>
      <c r="CC7" s="9"/>
      <c r="CD7" s="9"/>
      <c r="CE7" s="9"/>
      <c r="CF7" s="9"/>
      <c r="CG7" s="9"/>
      <c r="CH7" s="9"/>
      <c r="CI7" s="9"/>
      <c r="CJ7" s="9"/>
      <c r="CK7" s="9"/>
      <c r="CL7" s="9"/>
      <c r="CM7" s="9"/>
      <c r="CN7" s="9"/>
      <c r="CO7" s="9"/>
      <c r="CP7" s="9"/>
      <c r="CQ7" s="9"/>
      <c r="CR7" s="9"/>
      <c r="CS7" s="9"/>
      <c r="CT7" s="9"/>
      <c r="CU7" s="9"/>
      <c r="CV7" s="9"/>
      <c r="CW7" s="9"/>
      <c r="CX7" s="9"/>
      <c r="CY7" s="9"/>
      <c r="CZ7" s="9"/>
      <c r="DA7" s="9"/>
      <c r="DB7" s="9"/>
      <c r="DC7" s="9"/>
      <c r="DD7" s="9"/>
      <c r="DE7" s="9"/>
      <c r="DF7" s="9"/>
      <c r="DG7" s="9"/>
      <c r="DH7" s="9"/>
      <c r="DI7" s="9"/>
      <c r="DJ7" s="9"/>
      <c r="DK7" s="9"/>
      <c r="DL7" s="9"/>
      <c r="DM7" s="9"/>
      <c r="DN7" s="9"/>
      <c r="DO7" s="9"/>
      <c r="DP7" s="9"/>
      <c r="DQ7" s="9"/>
      <c r="DR7" s="9"/>
      <c r="DS7" s="9"/>
      <c r="DT7" s="9"/>
      <c r="DU7" s="9"/>
      <c r="DV7" s="9"/>
      <c r="DW7" s="9"/>
      <c r="DX7" s="9"/>
      <c r="DY7" s="9"/>
      <c r="DZ7" s="9"/>
      <c r="EA7" s="9"/>
      <c r="EB7" s="9"/>
      <c r="EC7" s="9"/>
      <c r="ED7" s="9"/>
      <c r="EE7" s="9"/>
      <c r="EF7" s="9"/>
      <c r="EG7" s="9"/>
      <c r="EH7" s="9"/>
      <c r="EI7" s="9"/>
      <c r="EJ7" s="9"/>
      <c r="EK7" s="9"/>
      <c r="EL7" s="9"/>
      <c r="EM7" s="9"/>
      <c r="EN7" s="9"/>
      <c r="EO7" s="9"/>
      <c r="EP7" s="9"/>
      <c r="EQ7" s="9"/>
      <c r="ER7" s="9"/>
      <c r="ES7" s="9"/>
      <c r="ET7" s="9"/>
      <c r="EU7" s="9"/>
      <c r="EV7" s="9"/>
      <c r="EW7" s="9"/>
      <c r="EX7" s="9"/>
      <c r="EY7" s="9"/>
      <c r="EZ7" s="9"/>
      <c r="FA7" s="9"/>
      <c r="FB7" s="9"/>
      <c r="FC7" s="9"/>
      <c r="FD7" s="9"/>
      <c r="FE7" s="9"/>
      <c r="FF7" s="9"/>
      <c r="FG7" s="9"/>
      <c r="FH7" s="9"/>
      <c r="FI7" s="9"/>
      <c r="FJ7" s="9"/>
      <c r="FK7" s="9"/>
      <c r="FL7" s="9"/>
      <c r="FM7" s="9"/>
      <c r="FN7" s="9"/>
      <c r="FO7" s="9"/>
      <c r="FP7" s="9"/>
      <c r="FQ7" s="9"/>
      <c r="FR7" s="9"/>
      <c r="FS7" s="9"/>
      <c r="FT7" s="9"/>
      <c r="FU7" s="9"/>
      <c r="FV7" s="9"/>
      <c r="FW7" s="9"/>
      <c r="FX7" s="9"/>
      <c r="FY7" s="9"/>
      <c r="FZ7" s="9"/>
      <c r="GA7" s="9"/>
      <c r="GB7" s="9"/>
      <c r="GC7" s="9"/>
      <c r="GD7" s="9"/>
      <c r="GE7" s="9"/>
      <c r="GF7" s="9"/>
      <c r="GG7" s="9"/>
      <c r="GH7" s="9"/>
      <c r="GI7" s="9"/>
      <c r="GJ7" s="9"/>
      <c r="GK7" s="9"/>
      <c r="GL7" s="9"/>
      <c r="GM7" s="9"/>
      <c r="GN7" s="9"/>
      <c r="GO7" s="9"/>
      <c r="GP7" s="9"/>
      <c r="GQ7" s="9"/>
      <c r="GR7" s="9"/>
      <c r="GS7" s="9"/>
      <c r="GT7" s="9"/>
      <c r="GU7" s="9"/>
      <c r="GV7" s="9"/>
      <c r="GW7" s="9"/>
      <c r="GX7" s="9"/>
      <c r="GY7" s="9"/>
      <c r="GZ7" s="9"/>
      <c r="HA7" s="9"/>
      <c r="HB7" s="9"/>
      <c r="HC7" s="9"/>
      <c r="HD7" s="9"/>
      <c r="HE7" s="9"/>
      <c r="HF7" s="9"/>
      <c r="HG7" s="9"/>
      <c r="HH7" s="9"/>
      <c r="HI7" s="9"/>
      <c r="HJ7" s="9"/>
      <c r="HK7" s="9"/>
      <c r="HL7" s="9"/>
      <c r="HM7" s="9"/>
      <c r="HN7" s="9"/>
      <c r="HO7" s="9"/>
      <c r="HP7" s="9"/>
      <c r="HQ7" s="9"/>
      <c r="HR7" s="9"/>
      <c r="HS7" s="9"/>
      <c r="HT7" s="9"/>
      <c r="HU7" s="9"/>
      <c r="HV7" s="9"/>
      <c r="HW7" s="9"/>
      <c r="HX7" s="9"/>
      <c r="HY7" s="9"/>
      <c r="HZ7" s="9"/>
      <c r="IA7" s="9"/>
      <c r="IB7" s="9"/>
      <c r="IC7" s="9"/>
      <c r="ID7" s="9"/>
      <c r="IE7" s="9"/>
      <c r="IF7" s="9"/>
      <c r="IG7" s="9"/>
      <c r="IH7" s="9"/>
      <c r="II7" s="9"/>
      <c r="IJ7" s="9"/>
      <c r="IK7" s="9"/>
      <c r="IL7" s="9"/>
      <c r="IM7" s="9"/>
      <c r="IN7" s="9"/>
      <c r="IO7" s="9"/>
      <c r="IP7" s="9"/>
      <c r="IQ7" s="9"/>
      <c r="IR7" s="9"/>
      <c r="IS7" s="9"/>
      <c r="IT7" s="9"/>
      <c r="IU7" s="9"/>
      <c r="IV7" s="9"/>
      <c r="IW7" s="9"/>
      <c r="IX7" s="9"/>
      <c r="IY7" s="9"/>
      <c r="IZ7" s="9"/>
      <c r="JA7" s="9"/>
      <c r="JB7" s="9"/>
      <c r="JC7" s="9"/>
      <c r="JD7" s="9"/>
      <c r="JE7" s="9"/>
      <c r="JF7" s="9"/>
      <c r="JG7" s="9"/>
      <c r="JH7" s="9"/>
      <c r="JI7" s="9"/>
      <c r="JJ7" s="9"/>
      <c r="JK7" s="9"/>
      <c r="JL7" s="9"/>
      <c r="JM7" s="9"/>
      <c r="JN7" s="9"/>
      <c r="JO7" s="9"/>
      <c r="JP7" s="9"/>
      <c r="JQ7" s="9"/>
      <c r="JR7" s="9"/>
      <c r="JS7" s="9"/>
      <c r="JT7" s="9"/>
      <c r="JU7" s="9"/>
      <c r="JV7" s="9"/>
      <c r="JW7" s="9"/>
      <c r="JX7" s="9"/>
      <c r="JY7" s="9"/>
      <c r="JZ7" s="9"/>
      <c r="KA7" s="9"/>
      <c r="KB7" s="9"/>
      <c r="KC7" s="9"/>
      <c r="KD7" s="9"/>
      <c r="KE7" s="9"/>
      <c r="KF7" s="9"/>
      <c r="KG7" s="9"/>
      <c r="KH7" s="9"/>
      <c r="KI7" s="9"/>
      <c r="KJ7" s="9"/>
      <c r="KK7" s="9"/>
      <c r="KL7" s="9"/>
      <c r="KM7" s="9"/>
      <c r="KN7" s="9"/>
      <c r="KO7" s="9"/>
      <c r="KP7" s="9"/>
      <c r="KQ7" s="9"/>
      <c r="KR7" s="9"/>
      <c r="KS7" s="9"/>
      <c r="KT7" s="9"/>
      <c r="KU7" s="9"/>
      <c r="KV7" s="9"/>
      <c r="KW7" s="9"/>
      <c r="KX7" s="9"/>
      <c r="KY7" s="9"/>
      <c r="KZ7" s="9"/>
      <c r="LA7" s="9"/>
      <c r="LB7" s="9"/>
      <c r="LC7" s="9"/>
      <c r="LD7" s="9"/>
      <c r="LE7" s="9"/>
      <c r="LF7" s="9"/>
      <c r="LG7" s="9"/>
      <c r="LH7" s="9"/>
      <c r="LI7" s="9"/>
      <c r="LJ7" s="9"/>
      <c r="LK7" s="9"/>
      <c r="LL7" s="9"/>
      <c r="LM7" s="9"/>
      <c r="LN7" s="9"/>
      <c r="LO7" s="9"/>
      <c r="LP7" s="9"/>
      <c r="LQ7" s="9"/>
      <c r="LR7" s="9"/>
      <c r="LS7" s="9"/>
      <c r="LT7" s="9"/>
      <c r="LU7" s="9"/>
      <c r="LV7" s="9"/>
      <c r="LW7" s="9"/>
      <c r="LX7" s="9"/>
      <c r="LY7" s="9"/>
      <c r="LZ7" s="9"/>
      <c r="MA7" s="9"/>
      <c r="MB7" s="9"/>
      <c r="MC7" s="9"/>
      <c r="MD7" s="9"/>
      <c r="ME7" s="9"/>
      <c r="MF7" s="9"/>
      <c r="MG7" s="9"/>
      <c r="MH7" s="9"/>
      <c r="MI7" s="9"/>
      <c r="MJ7" s="9"/>
      <c r="MK7" s="9"/>
      <c r="ML7" s="9"/>
      <c r="MM7" s="9"/>
      <c r="MN7" s="9"/>
      <c r="MO7" s="9"/>
      <c r="MP7" s="9"/>
      <c r="MQ7" s="9"/>
      <c r="MR7" s="9"/>
      <c r="MS7" s="9"/>
      <c r="MT7" s="9"/>
      <c r="MU7" s="9"/>
      <c r="MV7" s="9"/>
      <c r="MW7" s="9"/>
      <c r="MX7" s="9"/>
      <c r="MY7" s="9"/>
      <c r="MZ7" s="9"/>
      <c r="NA7" s="9"/>
      <c r="NB7" s="9"/>
      <c r="NC7" s="9"/>
      <c r="ND7" s="9"/>
      <c r="NE7" s="9"/>
      <c r="NF7" s="9"/>
      <c r="NG7" s="9"/>
      <c r="NH7" s="9"/>
      <c r="NI7" s="9"/>
      <c r="NJ7" s="9"/>
      <c r="NK7" s="9"/>
      <c r="NL7" s="9"/>
      <c r="NM7" s="9"/>
      <c r="NN7" s="9"/>
      <c r="NO7" s="9"/>
      <c r="NP7" s="9"/>
      <c r="NQ7" s="9"/>
      <c r="NR7" s="9"/>
      <c r="NS7" s="9"/>
      <c r="NT7" s="9"/>
      <c r="NU7" s="9"/>
      <c r="NV7" s="9"/>
      <c r="NW7" s="9"/>
      <c r="NX7" s="9"/>
      <c r="NY7" s="9"/>
      <c r="NZ7" s="9"/>
      <c r="OA7" s="9"/>
      <c r="OB7" s="9"/>
      <c r="OC7" s="9"/>
      <c r="OD7" s="9"/>
      <c r="OE7" s="9"/>
      <c r="OF7" s="9"/>
      <c r="OG7" s="9"/>
      <c r="OH7" s="9"/>
      <c r="OI7" s="9"/>
      <c r="OJ7" s="9"/>
      <c r="OK7" s="9"/>
      <c r="OL7" s="9"/>
      <c r="OM7" s="9"/>
      <c r="ON7" s="9"/>
      <c r="OO7" s="9"/>
      <c r="OP7" s="9"/>
      <c r="OQ7" s="9"/>
      <c r="OR7" s="9"/>
      <c r="OS7" s="9"/>
      <c r="OT7" s="9"/>
      <c r="OU7" s="9"/>
      <c r="OV7" s="9"/>
      <c r="OW7" s="9"/>
      <c r="OX7" s="9"/>
      <c r="OY7" s="9"/>
      <c r="OZ7" s="9"/>
      <c r="PA7" s="9"/>
      <c r="PB7" s="9"/>
      <c r="PC7" s="9"/>
      <c r="PD7" s="9"/>
      <c r="PE7" s="9"/>
      <c r="PF7" s="9"/>
      <c r="PG7" s="9"/>
      <c r="PH7" s="9"/>
      <c r="PI7" s="9"/>
      <c r="PJ7" s="9"/>
      <c r="PK7" s="9"/>
      <c r="PL7" s="9"/>
      <c r="PM7" s="9"/>
      <c r="PN7" s="9"/>
      <c r="PO7" s="9"/>
      <c r="PP7" s="9"/>
      <c r="PQ7" s="9"/>
      <c r="PR7" s="9"/>
      <c r="PS7" s="9"/>
      <c r="PT7" s="9"/>
      <c r="PU7" s="9"/>
      <c r="PV7" s="9"/>
      <c r="PW7" s="9"/>
      <c r="PX7" s="9"/>
      <c r="PY7" s="9"/>
      <c r="PZ7" s="9"/>
      <c r="QA7" s="9"/>
      <c r="QB7" s="9"/>
      <c r="QC7" s="9"/>
      <c r="QD7" s="9"/>
      <c r="QE7" s="9"/>
      <c r="QF7" s="9"/>
      <c r="QG7" s="9"/>
      <c r="QH7" s="9"/>
      <c r="QI7" s="9"/>
      <c r="QJ7" s="9"/>
      <c r="QK7" s="9"/>
      <c r="QL7" s="9"/>
      <c r="QM7" s="9"/>
      <c r="QN7" s="9"/>
      <c r="QO7" s="9"/>
      <c r="QP7" s="9"/>
      <c r="QQ7" s="9"/>
      <c r="QR7" s="9"/>
      <c r="QS7" s="9"/>
      <c r="QT7" s="9"/>
      <c r="QU7" s="9"/>
      <c r="QV7" s="9"/>
      <c r="QW7" s="9"/>
      <c r="QX7" s="9"/>
      <c r="QY7" s="9"/>
      <c r="QZ7" s="9"/>
      <c r="RA7" s="9"/>
      <c r="RB7" s="9"/>
      <c r="RC7" s="9"/>
      <c r="RD7" s="9"/>
      <c r="RE7" s="9"/>
      <c r="RF7" s="9"/>
      <c r="RG7" s="9"/>
      <c r="RH7" s="9"/>
      <c r="RI7" s="9"/>
      <c r="RJ7" s="9"/>
      <c r="RK7" s="9"/>
      <c r="RL7" s="9"/>
      <c r="RM7" s="9"/>
      <c r="RN7" s="9"/>
      <c r="RO7" s="9"/>
      <c r="RP7" s="9"/>
      <c r="RQ7" s="9"/>
      <c r="RR7" s="9"/>
      <c r="RS7" s="9"/>
      <c r="RT7" s="9"/>
      <c r="RU7" s="9"/>
      <c r="RV7" s="9"/>
      <c r="RW7" s="9"/>
      <c r="RX7" s="9"/>
      <c r="RY7" s="9"/>
      <c r="RZ7" s="9"/>
      <c r="SA7" s="9"/>
      <c r="SB7" s="9"/>
      <c r="SC7" s="9"/>
      <c r="SD7" s="9"/>
      <c r="SE7" s="9"/>
      <c r="SF7" s="9"/>
      <c r="SG7" s="9"/>
      <c r="SH7" s="9"/>
      <c r="SI7" s="9"/>
      <c r="SJ7" s="9"/>
      <c r="SK7" s="9"/>
      <c r="SL7" s="9"/>
      <c r="SM7" s="9"/>
      <c r="SN7" s="9"/>
      <c r="SO7" s="9"/>
      <c r="SP7" s="9"/>
      <c r="SQ7" s="9"/>
      <c r="SR7" s="9"/>
      <c r="SS7" s="9"/>
      <c r="ST7" s="9"/>
      <c r="SU7" s="9"/>
      <c r="SV7" s="9"/>
      <c r="SW7" s="9"/>
      <c r="SX7" s="9"/>
      <c r="SY7" s="9"/>
      <c r="SZ7" s="9"/>
      <c r="TA7" s="9"/>
      <c r="TB7" s="9"/>
      <c r="TC7" s="9"/>
      <c r="TD7" s="9"/>
    </row>
    <row r="8" spans="1:524" s="13" customFormat="1" x14ac:dyDescent="0.35">
      <c r="A8" s="10"/>
      <c r="B8" s="10"/>
      <c r="C8" s="11"/>
      <c r="D8" s="11"/>
      <c r="E8" s="11"/>
      <c r="F8" s="11"/>
      <c r="G8" s="140"/>
      <c r="H8" s="150"/>
      <c r="I8" s="12"/>
      <c r="J8" s="10"/>
      <c r="K8" s="11"/>
      <c r="L8" s="11"/>
      <c r="M8" s="112"/>
      <c r="N8" s="18"/>
      <c r="O8" s="18"/>
      <c r="P8" s="18"/>
      <c r="Q8" s="18"/>
      <c r="R8" s="18"/>
      <c r="S8" s="18"/>
      <c r="T8" s="18"/>
      <c r="U8" s="18"/>
      <c r="V8" s="18"/>
      <c r="W8" s="18"/>
      <c r="X8" s="18"/>
      <c r="Y8" s="18"/>
      <c r="Z8" s="18"/>
      <c r="AA8" s="18"/>
      <c r="AB8" s="18"/>
      <c r="AC8" s="18"/>
      <c r="AD8" s="18"/>
      <c r="AE8" s="18"/>
      <c r="AF8" s="18"/>
      <c r="AG8" s="18"/>
      <c r="AH8" s="18"/>
      <c r="AI8" s="18"/>
      <c r="AJ8" s="18"/>
      <c r="AK8" s="18"/>
      <c r="AL8" s="18"/>
      <c r="AM8" s="18"/>
      <c r="AN8" s="18"/>
      <c r="AO8" s="18"/>
      <c r="AP8" s="18"/>
      <c r="AQ8" s="18"/>
      <c r="AR8" s="18"/>
      <c r="AS8" s="18"/>
      <c r="AT8" s="18"/>
      <c r="AU8" s="18"/>
      <c r="AV8" s="18"/>
      <c r="AW8" s="18"/>
      <c r="AX8" s="18"/>
      <c r="AY8" s="18"/>
      <c r="AZ8" s="18"/>
      <c r="BA8" s="18"/>
      <c r="BB8" s="18"/>
      <c r="BC8" s="18"/>
      <c r="BD8" s="18"/>
      <c r="BE8" s="18"/>
      <c r="BF8" s="18"/>
      <c r="BG8" s="18"/>
      <c r="BH8" s="18"/>
      <c r="BI8" s="18"/>
      <c r="BJ8" s="18"/>
      <c r="BK8" s="18"/>
      <c r="BL8" s="18"/>
      <c r="BM8" s="18"/>
      <c r="BN8" s="18"/>
      <c r="BO8" s="18"/>
      <c r="BP8" s="18"/>
      <c r="BQ8" s="18"/>
      <c r="BR8" s="18"/>
      <c r="BS8" s="18"/>
      <c r="BT8" s="18"/>
      <c r="BU8" s="18"/>
      <c r="BV8" s="18"/>
      <c r="BW8" s="18"/>
      <c r="BX8" s="18"/>
      <c r="BY8" s="18"/>
      <c r="BZ8" s="18"/>
      <c r="CA8" s="18"/>
      <c r="CB8" s="18"/>
      <c r="CC8" s="18"/>
      <c r="CD8" s="18"/>
      <c r="CE8" s="18"/>
      <c r="CF8" s="18"/>
      <c r="CG8" s="18"/>
      <c r="CH8" s="18"/>
      <c r="CI8" s="18"/>
      <c r="CJ8" s="18"/>
      <c r="CK8" s="18"/>
      <c r="CL8" s="18"/>
      <c r="CM8" s="18"/>
      <c r="CN8" s="18"/>
      <c r="CO8" s="18"/>
      <c r="CP8" s="18"/>
      <c r="CQ8" s="18"/>
      <c r="CR8" s="18"/>
      <c r="CS8" s="18"/>
      <c r="CT8" s="18"/>
      <c r="CU8" s="18"/>
      <c r="CV8" s="18"/>
      <c r="CW8" s="18"/>
      <c r="CX8" s="18"/>
      <c r="CY8" s="18"/>
      <c r="CZ8" s="18"/>
      <c r="DA8" s="18"/>
      <c r="DB8" s="18"/>
      <c r="DC8" s="18"/>
      <c r="DD8" s="18"/>
      <c r="DE8" s="18"/>
      <c r="DF8" s="18"/>
      <c r="DG8" s="18"/>
      <c r="DH8" s="18"/>
      <c r="DI8" s="18"/>
      <c r="DJ8" s="18"/>
      <c r="DK8" s="18"/>
      <c r="DL8" s="18"/>
      <c r="DM8" s="18"/>
      <c r="DN8" s="18"/>
      <c r="DO8" s="18"/>
      <c r="DP8" s="18"/>
      <c r="DQ8" s="18"/>
      <c r="DR8" s="18"/>
      <c r="DS8" s="18"/>
      <c r="DT8" s="18"/>
      <c r="DU8" s="18"/>
      <c r="DV8" s="18"/>
      <c r="DW8" s="18"/>
      <c r="DX8" s="18"/>
      <c r="DY8" s="18"/>
      <c r="DZ8" s="18"/>
      <c r="EA8" s="18"/>
      <c r="EB8" s="18"/>
      <c r="EC8" s="18"/>
      <c r="ED8" s="18"/>
      <c r="EE8" s="18"/>
      <c r="EF8" s="18"/>
      <c r="EG8" s="18"/>
      <c r="EH8" s="18"/>
      <c r="EI8" s="18"/>
      <c r="EJ8" s="18"/>
      <c r="EK8" s="18"/>
      <c r="EL8" s="18"/>
      <c r="EM8" s="18"/>
      <c r="EN8" s="18"/>
      <c r="EO8" s="18"/>
      <c r="EP8" s="18"/>
      <c r="EQ8" s="18"/>
      <c r="ER8" s="18"/>
      <c r="ES8" s="18"/>
      <c r="ET8" s="18"/>
      <c r="EU8" s="18"/>
      <c r="EV8" s="18"/>
      <c r="EW8" s="18"/>
      <c r="EX8" s="18"/>
      <c r="EY8" s="18"/>
      <c r="EZ8" s="18"/>
      <c r="FA8" s="18"/>
      <c r="FB8" s="18"/>
      <c r="FC8" s="18"/>
      <c r="FD8" s="18"/>
      <c r="FE8" s="18"/>
      <c r="FF8" s="18"/>
      <c r="FG8" s="18"/>
      <c r="FH8" s="18"/>
      <c r="FI8" s="18"/>
      <c r="FJ8" s="18"/>
      <c r="FK8" s="18"/>
      <c r="FL8" s="18"/>
      <c r="FM8" s="18"/>
      <c r="FN8" s="18"/>
      <c r="FO8" s="18"/>
      <c r="FP8" s="18"/>
      <c r="FQ8" s="18"/>
      <c r="FR8" s="18"/>
      <c r="FS8" s="18"/>
      <c r="FT8" s="18"/>
      <c r="FU8" s="18"/>
      <c r="FV8" s="18"/>
      <c r="FW8" s="18"/>
      <c r="FX8" s="18"/>
      <c r="FY8" s="18"/>
      <c r="FZ8" s="18"/>
      <c r="GA8" s="18"/>
      <c r="GB8" s="18"/>
      <c r="GC8" s="18"/>
      <c r="GD8" s="18"/>
      <c r="GE8" s="18"/>
      <c r="GF8" s="18"/>
      <c r="GG8" s="18"/>
      <c r="GH8" s="18"/>
      <c r="GI8" s="18"/>
      <c r="GJ8" s="18"/>
      <c r="GK8" s="18"/>
      <c r="GL8" s="18"/>
      <c r="GM8" s="18"/>
      <c r="GN8" s="18"/>
      <c r="GO8" s="18"/>
      <c r="GP8" s="18"/>
      <c r="GQ8" s="18"/>
      <c r="GR8" s="18"/>
      <c r="GS8" s="18"/>
      <c r="GT8" s="18"/>
      <c r="GU8" s="18"/>
      <c r="GV8" s="18"/>
      <c r="GW8" s="18"/>
      <c r="GX8" s="18"/>
      <c r="GY8" s="18"/>
      <c r="GZ8" s="18"/>
      <c r="HA8" s="18"/>
      <c r="HB8" s="18"/>
      <c r="HC8" s="18"/>
      <c r="HD8" s="18"/>
      <c r="HE8" s="18"/>
      <c r="HF8" s="18"/>
      <c r="HG8" s="18"/>
      <c r="HH8" s="18"/>
      <c r="HI8" s="18"/>
      <c r="HJ8" s="18"/>
      <c r="HK8" s="18"/>
      <c r="HL8" s="18"/>
      <c r="HM8" s="18"/>
      <c r="HN8" s="18"/>
      <c r="HO8" s="18"/>
      <c r="HP8" s="18"/>
      <c r="HQ8" s="18"/>
      <c r="HR8" s="18"/>
      <c r="HS8" s="18"/>
      <c r="HT8" s="18"/>
      <c r="HU8" s="18"/>
      <c r="HV8" s="18"/>
      <c r="HW8" s="18"/>
      <c r="HX8" s="18"/>
      <c r="HY8" s="18"/>
      <c r="HZ8" s="18"/>
      <c r="IA8" s="18"/>
      <c r="IB8" s="18"/>
      <c r="IC8" s="18"/>
      <c r="ID8" s="18"/>
      <c r="IE8" s="18"/>
      <c r="IF8" s="18"/>
      <c r="IG8" s="18"/>
      <c r="IH8" s="18"/>
      <c r="II8" s="18"/>
      <c r="IJ8" s="18"/>
      <c r="IK8" s="18"/>
      <c r="IL8" s="18"/>
      <c r="IM8" s="18"/>
      <c r="IN8" s="18"/>
      <c r="IO8" s="18"/>
      <c r="IP8" s="18"/>
      <c r="IQ8" s="18"/>
      <c r="IR8" s="18"/>
      <c r="IS8" s="18"/>
      <c r="IT8" s="18"/>
      <c r="IU8" s="18"/>
      <c r="IV8" s="18"/>
      <c r="IW8" s="18"/>
      <c r="IX8" s="18"/>
      <c r="IY8" s="18"/>
      <c r="IZ8" s="18"/>
      <c r="JA8" s="18"/>
      <c r="JB8" s="18"/>
      <c r="JC8" s="18"/>
      <c r="JD8" s="18"/>
      <c r="JE8" s="18"/>
      <c r="JF8" s="18"/>
      <c r="JG8" s="18"/>
      <c r="JH8" s="18"/>
      <c r="JI8" s="18"/>
      <c r="JJ8" s="18"/>
      <c r="JK8" s="18"/>
      <c r="JL8" s="18"/>
      <c r="JM8" s="18"/>
      <c r="JN8" s="18"/>
      <c r="JO8" s="18"/>
      <c r="JP8" s="18"/>
      <c r="JQ8" s="18"/>
      <c r="JR8" s="18"/>
      <c r="JS8" s="18"/>
      <c r="JT8" s="18"/>
      <c r="JU8" s="18"/>
      <c r="JV8" s="18"/>
      <c r="JW8" s="18"/>
      <c r="JX8" s="18"/>
      <c r="JY8" s="18"/>
      <c r="JZ8" s="18"/>
      <c r="KA8" s="18"/>
      <c r="KB8" s="18"/>
      <c r="KC8" s="18"/>
      <c r="KD8" s="18"/>
      <c r="KE8" s="18"/>
      <c r="KF8" s="18"/>
      <c r="KG8" s="18"/>
      <c r="KH8" s="18"/>
      <c r="KI8" s="18"/>
      <c r="KJ8" s="18"/>
      <c r="KK8" s="18"/>
      <c r="KL8" s="18"/>
      <c r="KM8" s="18"/>
      <c r="KN8" s="18"/>
      <c r="KO8" s="18"/>
      <c r="KP8" s="18"/>
      <c r="KQ8" s="18"/>
      <c r="KR8" s="18"/>
      <c r="KS8" s="18"/>
      <c r="KT8" s="18"/>
      <c r="KU8" s="18"/>
      <c r="KV8" s="18"/>
      <c r="KW8" s="18"/>
      <c r="KX8" s="18"/>
      <c r="KY8" s="18"/>
      <c r="KZ8" s="18"/>
      <c r="LA8" s="18"/>
      <c r="LB8" s="18"/>
      <c r="LC8" s="18"/>
      <c r="LD8" s="18"/>
      <c r="LE8" s="18"/>
      <c r="LF8" s="18"/>
      <c r="LG8" s="18"/>
      <c r="LH8" s="18"/>
      <c r="LI8" s="18"/>
      <c r="LJ8" s="18"/>
      <c r="LK8" s="18"/>
      <c r="LL8" s="18"/>
      <c r="LM8" s="18"/>
      <c r="LN8" s="18"/>
      <c r="LO8" s="18"/>
      <c r="LP8" s="18"/>
      <c r="LQ8" s="18"/>
      <c r="LR8" s="18"/>
      <c r="LS8" s="18"/>
      <c r="LT8" s="18"/>
      <c r="LU8" s="18"/>
      <c r="LV8" s="18"/>
      <c r="LW8" s="18"/>
      <c r="LX8" s="18"/>
      <c r="LY8" s="18"/>
      <c r="LZ8" s="18"/>
      <c r="MA8" s="18"/>
      <c r="MB8" s="18"/>
      <c r="MC8" s="18"/>
      <c r="MD8" s="18"/>
      <c r="ME8" s="18"/>
      <c r="MF8" s="18"/>
      <c r="MG8" s="18"/>
      <c r="MH8" s="18"/>
      <c r="MI8" s="18"/>
      <c r="MJ8" s="18"/>
      <c r="MK8" s="18"/>
      <c r="ML8" s="18"/>
      <c r="MM8" s="18"/>
      <c r="MN8" s="18"/>
      <c r="MO8" s="18"/>
      <c r="MP8" s="18"/>
      <c r="MQ8" s="18"/>
      <c r="MR8" s="18"/>
      <c r="MS8" s="18"/>
      <c r="MT8" s="18"/>
      <c r="MU8" s="18"/>
      <c r="MV8" s="18"/>
      <c r="MW8" s="18"/>
      <c r="MX8" s="18"/>
      <c r="MY8" s="18"/>
      <c r="MZ8" s="18"/>
      <c r="NA8" s="18"/>
      <c r="NB8" s="18"/>
      <c r="NC8" s="18"/>
      <c r="ND8" s="18"/>
      <c r="NE8" s="18"/>
      <c r="NF8" s="18"/>
      <c r="NG8" s="18"/>
      <c r="NH8" s="18"/>
      <c r="NI8" s="18"/>
      <c r="NJ8" s="18"/>
      <c r="NK8" s="18"/>
      <c r="NL8" s="18"/>
      <c r="NM8" s="18"/>
      <c r="NN8" s="18"/>
      <c r="NO8" s="18"/>
      <c r="NP8" s="18"/>
      <c r="NQ8" s="18"/>
      <c r="NR8" s="18"/>
      <c r="NS8" s="18"/>
      <c r="NT8" s="18"/>
      <c r="NU8" s="18"/>
      <c r="NV8" s="18"/>
      <c r="NW8" s="18"/>
      <c r="NX8" s="18"/>
      <c r="NY8" s="18"/>
      <c r="NZ8" s="18"/>
      <c r="OA8" s="18"/>
      <c r="OB8" s="18"/>
      <c r="OC8" s="18"/>
      <c r="OD8" s="18"/>
      <c r="OE8" s="18"/>
      <c r="OF8" s="18"/>
      <c r="OG8" s="18"/>
      <c r="OH8" s="18"/>
      <c r="OI8" s="18"/>
      <c r="OJ8" s="18"/>
      <c r="OK8" s="18"/>
      <c r="OL8" s="18"/>
      <c r="OM8" s="18"/>
      <c r="ON8" s="18"/>
      <c r="OO8" s="18"/>
      <c r="OP8" s="18"/>
      <c r="OQ8" s="18"/>
      <c r="OR8" s="18"/>
      <c r="OS8" s="18"/>
      <c r="OT8" s="18"/>
      <c r="OU8" s="18"/>
      <c r="OV8" s="18"/>
      <c r="OW8" s="18"/>
      <c r="OX8" s="18"/>
      <c r="OY8" s="18"/>
      <c r="OZ8" s="18"/>
      <c r="PA8" s="18"/>
      <c r="PB8" s="18"/>
      <c r="PC8" s="18"/>
      <c r="PD8" s="18"/>
      <c r="PE8" s="18"/>
      <c r="PF8" s="18"/>
      <c r="PG8" s="18"/>
      <c r="PH8" s="18"/>
      <c r="PI8" s="18"/>
      <c r="PJ8" s="18"/>
      <c r="PK8" s="18"/>
      <c r="PL8" s="18"/>
      <c r="PM8" s="18"/>
      <c r="PN8" s="18"/>
      <c r="PO8" s="18"/>
      <c r="PP8" s="18"/>
      <c r="PQ8" s="18"/>
      <c r="PR8" s="18"/>
      <c r="PS8" s="18"/>
      <c r="PT8" s="18"/>
      <c r="PU8" s="18"/>
      <c r="PV8" s="18"/>
      <c r="PW8" s="18"/>
      <c r="PX8" s="18"/>
      <c r="PY8" s="18"/>
      <c r="PZ8" s="18"/>
      <c r="QA8" s="18"/>
      <c r="QB8" s="18"/>
      <c r="QC8" s="18"/>
      <c r="QD8" s="18"/>
      <c r="QE8" s="18"/>
      <c r="QF8" s="18"/>
      <c r="QG8" s="18"/>
      <c r="QH8" s="18"/>
      <c r="QI8" s="18"/>
      <c r="QJ8" s="18"/>
      <c r="QK8" s="18"/>
      <c r="QL8" s="18"/>
      <c r="QM8" s="18"/>
      <c r="QN8" s="18"/>
      <c r="QO8" s="18"/>
      <c r="QP8" s="18"/>
      <c r="QQ8" s="18"/>
      <c r="QR8" s="18"/>
      <c r="QS8" s="18"/>
      <c r="QT8" s="18"/>
      <c r="QU8" s="18"/>
      <c r="QV8" s="18"/>
      <c r="QW8" s="18"/>
      <c r="QX8" s="18"/>
      <c r="QY8" s="18"/>
      <c r="QZ8" s="18"/>
      <c r="RA8" s="18"/>
      <c r="RB8" s="18"/>
      <c r="RC8" s="18"/>
      <c r="RD8" s="18"/>
      <c r="RE8" s="18"/>
      <c r="RF8" s="18"/>
      <c r="RG8" s="18"/>
      <c r="RH8" s="18"/>
      <c r="RI8" s="18"/>
      <c r="RJ8" s="18"/>
      <c r="RK8" s="18"/>
      <c r="RL8" s="18"/>
      <c r="RM8" s="18"/>
      <c r="RN8" s="18"/>
      <c r="RO8" s="18"/>
      <c r="RP8" s="18"/>
      <c r="RQ8" s="18"/>
      <c r="RR8" s="18"/>
      <c r="RS8" s="18"/>
      <c r="RT8" s="18"/>
      <c r="RU8" s="18"/>
      <c r="RV8" s="18"/>
      <c r="RW8" s="18"/>
      <c r="RX8" s="18"/>
      <c r="RY8" s="18"/>
      <c r="RZ8" s="18"/>
      <c r="SA8" s="18"/>
      <c r="SB8" s="18"/>
      <c r="SC8" s="18"/>
      <c r="SD8" s="18"/>
      <c r="SE8" s="18"/>
      <c r="SF8" s="18"/>
      <c r="SG8" s="18"/>
      <c r="SH8" s="18"/>
      <c r="SI8" s="18"/>
      <c r="SJ8" s="18"/>
      <c r="SK8" s="18"/>
      <c r="SL8" s="18"/>
      <c r="SM8" s="18"/>
      <c r="SN8" s="18"/>
      <c r="SO8" s="18"/>
      <c r="SP8" s="18"/>
      <c r="SQ8" s="18"/>
      <c r="SR8" s="18"/>
      <c r="SS8" s="18"/>
      <c r="ST8" s="18"/>
      <c r="SU8" s="18"/>
      <c r="SV8" s="18"/>
      <c r="SW8" s="18"/>
      <c r="SX8" s="18"/>
      <c r="SY8" s="18"/>
      <c r="SZ8" s="18"/>
      <c r="TA8" s="18"/>
      <c r="TB8" s="18"/>
      <c r="TC8" s="18"/>
      <c r="TD8" s="18"/>
    </row>
    <row r="9" spans="1:524" ht="21" customHeight="1" thickBot="1" x14ac:dyDescent="0.4">
      <c r="A9" s="46" t="s">
        <v>120</v>
      </c>
      <c r="B9" s="175"/>
      <c r="C9" s="175"/>
      <c r="D9" s="175"/>
      <c r="E9" s="175"/>
      <c r="F9" s="175"/>
      <c r="G9" s="175"/>
      <c r="H9" s="175"/>
      <c r="I9" s="175"/>
      <c r="J9" s="175"/>
      <c r="K9" s="175"/>
      <c r="L9" s="175"/>
      <c r="M9" s="113">
        <f>+M12+M29+M36+M41+M47+M52+M58+M63+M69+M74+M79+M84</f>
        <v>29474579.219999999</v>
      </c>
      <c r="N9" s="107">
        <f>+'EGRESOS (2)'!C66-M9</f>
        <v>0</v>
      </c>
      <c r="O9" s="138">
        <f>+M9-N9</f>
        <v>29474579.219999999</v>
      </c>
    </row>
    <row r="10" spans="1:524" s="22" customFormat="1" ht="21" customHeight="1" x14ac:dyDescent="0.35">
      <c r="A10" s="46" t="s">
        <v>120</v>
      </c>
      <c r="D10" s="26"/>
      <c r="E10" s="26"/>
      <c r="G10" s="23"/>
      <c r="H10" s="23"/>
      <c r="J10" s="24"/>
      <c r="L10" s="23"/>
      <c r="N10" s="23"/>
      <c r="O10" s="25"/>
      <c r="Q10" s="23"/>
      <c r="S10" s="23"/>
      <c r="T10" s="58"/>
    </row>
    <row r="11" spans="1:524" s="22" customFormat="1" ht="21" customHeight="1" x14ac:dyDescent="0.35">
      <c r="A11" s="46" t="s">
        <v>121</v>
      </c>
      <c r="D11" s="26"/>
      <c r="E11" s="26"/>
      <c r="G11" s="23"/>
      <c r="H11" s="168"/>
      <c r="J11" s="24"/>
      <c r="L11" s="23"/>
      <c r="N11" s="23"/>
      <c r="O11" s="25"/>
      <c r="Q11" s="23"/>
      <c r="S11" s="23"/>
      <c r="T11" s="58"/>
    </row>
    <row r="12" spans="1:524" ht="18" customHeight="1" x14ac:dyDescent="0.35">
      <c r="A12" s="8"/>
      <c r="B12" s="8"/>
      <c r="C12" s="28"/>
      <c r="D12" s="28"/>
      <c r="E12" s="70" t="s">
        <v>50</v>
      </c>
      <c r="F12" s="70"/>
      <c r="G12" s="141"/>
      <c r="H12" s="70"/>
      <c r="I12" s="70"/>
      <c r="J12" s="70"/>
      <c r="K12" s="70"/>
      <c r="L12" s="70"/>
      <c r="M12" s="114">
        <f>+M25+M27</f>
        <v>11317903.77</v>
      </c>
    </row>
    <row r="13" spans="1:524" ht="18" customHeight="1" x14ac:dyDescent="0.35">
      <c r="A13" s="8"/>
      <c r="B13" s="8"/>
      <c r="E13" s="50"/>
      <c r="F13" s="50"/>
      <c r="G13" s="142">
        <v>1126151100</v>
      </c>
      <c r="H13" s="52" t="s">
        <v>89</v>
      </c>
      <c r="I13" s="52">
        <v>132</v>
      </c>
      <c r="J13" s="52" t="s">
        <v>88</v>
      </c>
      <c r="K13" s="52">
        <v>1130</v>
      </c>
      <c r="L13" s="52" t="s">
        <v>2</v>
      </c>
      <c r="M13" s="115">
        <v>5330312.8499999996</v>
      </c>
      <c r="N13" s="108"/>
    </row>
    <row r="14" spans="1:524" ht="18" customHeight="1" x14ac:dyDescent="0.35">
      <c r="A14" s="8"/>
      <c r="B14" s="8"/>
      <c r="E14" s="50"/>
      <c r="F14" s="50"/>
      <c r="G14" s="142">
        <v>1126151100</v>
      </c>
      <c r="H14" s="52" t="s">
        <v>89</v>
      </c>
      <c r="I14" s="52">
        <v>132</v>
      </c>
      <c r="J14" s="52" t="s">
        <v>88</v>
      </c>
      <c r="K14" s="52">
        <v>1321</v>
      </c>
      <c r="L14" s="52" t="s">
        <v>3</v>
      </c>
      <c r="M14" s="115">
        <v>113799.72</v>
      </c>
      <c r="N14" s="108"/>
    </row>
    <row r="15" spans="1:524" ht="18" customHeight="1" x14ac:dyDescent="0.35">
      <c r="A15" s="8"/>
      <c r="B15" s="8"/>
      <c r="E15" s="50"/>
      <c r="F15" s="50"/>
      <c r="G15" s="142">
        <v>1126151100</v>
      </c>
      <c r="H15" s="52" t="s">
        <v>89</v>
      </c>
      <c r="I15" s="52">
        <v>132</v>
      </c>
      <c r="J15" s="52" t="s">
        <v>88</v>
      </c>
      <c r="K15" s="52">
        <v>1323</v>
      </c>
      <c r="L15" s="52" t="s">
        <v>4</v>
      </c>
      <c r="M15" s="115">
        <v>758664.78</v>
      </c>
      <c r="N15" s="108"/>
    </row>
    <row r="16" spans="1:524" ht="18" customHeight="1" x14ac:dyDescent="0.35">
      <c r="A16" s="8"/>
      <c r="B16" s="8"/>
      <c r="E16" s="50"/>
      <c r="F16" s="50"/>
      <c r="G16" s="142">
        <v>1126151100</v>
      </c>
      <c r="H16" s="52" t="s">
        <v>89</v>
      </c>
      <c r="I16" s="52">
        <v>132</v>
      </c>
      <c r="J16" s="52" t="s">
        <v>88</v>
      </c>
      <c r="K16" s="52">
        <v>1413</v>
      </c>
      <c r="L16" s="52" t="s">
        <v>5</v>
      </c>
      <c r="M16" s="115">
        <v>669022.25</v>
      </c>
      <c r="N16" s="108"/>
    </row>
    <row r="17" spans="1:524" ht="18" customHeight="1" x14ac:dyDescent="0.35">
      <c r="A17" s="8"/>
      <c r="B17" s="8"/>
      <c r="E17" s="50"/>
      <c r="F17" s="50"/>
      <c r="G17" s="142">
        <v>1126151100</v>
      </c>
      <c r="H17" s="52" t="s">
        <v>89</v>
      </c>
      <c r="I17" s="52">
        <v>132</v>
      </c>
      <c r="J17" s="52" t="s">
        <v>88</v>
      </c>
      <c r="K17" s="52">
        <v>1421</v>
      </c>
      <c r="L17" s="52" t="s">
        <v>6</v>
      </c>
      <c r="M17" s="115">
        <v>440575.63</v>
      </c>
      <c r="N17" s="108"/>
    </row>
    <row r="18" spans="1:524" ht="18" customHeight="1" x14ac:dyDescent="0.35">
      <c r="A18" s="8"/>
      <c r="B18" s="8"/>
      <c r="E18" s="50"/>
      <c r="F18" s="50"/>
      <c r="G18" s="142">
        <v>1126151100</v>
      </c>
      <c r="H18" s="52" t="s">
        <v>89</v>
      </c>
      <c r="I18" s="52">
        <v>132</v>
      </c>
      <c r="J18" s="52" t="s">
        <v>88</v>
      </c>
      <c r="K18" s="52">
        <v>1430</v>
      </c>
      <c r="L18" s="52" t="s">
        <v>7</v>
      </c>
      <c r="M18" s="115">
        <v>522163.71</v>
      </c>
      <c r="N18" s="108"/>
    </row>
    <row r="19" spans="1:524" ht="18" customHeight="1" x14ac:dyDescent="0.35">
      <c r="A19" s="8"/>
      <c r="B19" s="8"/>
      <c r="E19" s="50"/>
      <c r="F19" s="50"/>
      <c r="G19" s="142">
        <v>1126151100</v>
      </c>
      <c r="H19" s="52" t="s">
        <v>89</v>
      </c>
      <c r="I19" s="52">
        <v>132</v>
      </c>
      <c r="J19" s="52" t="s">
        <v>88</v>
      </c>
      <c r="K19" s="52">
        <v>1520</v>
      </c>
      <c r="L19" s="52" t="s">
        <v>8</v>
      </c>
      <c r="M19" s="115">
        <v>1640571</v>
      </c>
      <c r="N19" s="108"/>
    </row>
    <row r="20" spans="1:524" ht="18" customHeight="1" x14ac:dyDescent="0.35">
      <c r="A20" s="8"/>
      <c r="B20" s="8"/>
      <c r="E20" s="50"/>
      <c r="F20" s="50"/>
      <c r="G20" s="142">
        <v>1126151100</v>
      </c>
      <c r="H20" s="52" t="s">
        <v>89</v>
      </c>
      <c r="I20" s="52">
        <v>132</v>
      </c>
      <c r="J20" s="52" t="s">
        <v>88</v>
      </c>
      <c r="K20" s="52">
        <v>1541</v>
      </c>
      <c r="L20" s="52" t="s">
        <v>9</v>
      </c>
      <c r="M20" s="115">
        <v>673238.7</v>
      </c>
      <c r="N20" s="108"/>
    </row>
    <row r="21" spans="1:524" ht="18" customHeight="1" x14ac:dyDescent="0.35">
      <c r="A21" s="8"/>
      <c r="B21" s="8"/>
      <c r="E21" s="50"/>
      <c r="F21" s="50"/>
      <c r="G21" s="142">
        <v>1126151100</v>
      </c>
      <c r="H21" s="52" t="s">
        <v>89</v>
      </c>
      <c r="I21" s="52">
        <v>132</v>
      </c>
      <c r="J21" s="52" t="s">
        <v>88</v>
      </c>
      <c r="K21" s="52">
        <v>1542</v>
      </c>
      <c r="L21" s="52" t="s">
        <v>10</v>
      </c>
      <c r="M21" s="115">
        <v>673238.7</v>
      </c>
      <c r="N21" s="108"/>
    </row>
    <row r="22" spans="1:524" ht="18" customHeight="1" x14ac:dyDescent="0.35">
      <c r="A22" s="8"/>
      <c r="B22" s="8"/>
      <c r="E22" s="50"/>
      <c r="F22" s="50"/>
      <c r="G22" s="142">
        <v>1126151100</v>
      </c>
      <c r="H22" s="52" t="s">
        <v>89</v>
      </c>
      <c r="I22" s="52">
        <v>132</v>
      </c>
      <c r="J22" s="52" t="s">
        <v>88</v>
      </c>
      <c r="K22" s="52">
        <v>1543</v>
      </c>
      <c r="L22" s="52" t="s">
        <v>11</v>
      </c>
      <c r="M22" s="115">
        <v>172830.55</v>
      </c>
      <c r="N22" s="108"/>
    </row>
    <row r="23" spans="1:524" ht="18" customHeight="1" x14ac:dyDescent="0.35">
      <c r="A23" s="8"/>
      <c r="B23" s="8"/>
      <c r="E23" s="50"/>
      <c r="F23" s="50"/>
      <c r="G23" s="142">
        <v>1126151100</v>
      </c>
      <c r="H23" s="52" t="s">
        <v>89</v>
      </c>
      <c r="I23" s="52">
        <v>132</v>
      </c>
      <c r="J23" s="52" t="s">
        <v>88</v>
      </c>
      <c r="K23" s="52">
        <v>1544</v>
      </c>
      <c r="L23" s="52" t="s">
        <v>12</v>
      </c>
      <c r="M23" s="115">
        <v>76219.88</v>
      </c>
      <c r="N23" s="108"/>
    </row>
    <row r="24" spans="1:524" ht="18" customHeight="1" x14ac:dyDescent="0.35">
      <c r="A24" s="8"/>
      <c r="B24" s="8"/>
      <c r="E24" s="50"/>
      <c r="F24" s="50"/>
      <c r="G24" s="142">
        <v>1126151100</v>
      </c>
      <c r="H24" s="52" t="s">
        <v>89</v>
      </c>
      <c r="I24" s="52">
        <v>132</v>
      </c>
      <c r="J24" s="52" t="s">
        <v>88</v>
      </c>
      <c r="K24" s="52">
        <v>1590</v>
      </c>
      <c r="L24" s="52" t="s">
        <v>13</v>
      </c>
      <c r="M24" s="115">
        <v>6500</v>
      </c>
      <c r="N24" s="108"/>
    </row>
    <row r="25" spans="1:524" ht="18" customHeight="1" x14ac:dyDescent="0.35">
      <c r="A25" s="8"/>
      <c r="B25" s="8"/>
      <c r="E25" s="50"/>
      <c r="F25" s="50"/>
      <c r="G25" s="143"/>
      <c r="H25" s="52"/>
      <c r="I25" s="52"/>
      <c r="J25" s="52"/>
      <c r="K25" s="52"/>
      <c r="L25" s="53" t="s">
        <v>61</v>
      </c>
      <c r="M25" s="116">
        <f>SUM(M13:M24)</f>
        <v>11077137.77</v>
      </c>
      <c r="N25" s="108"/>
    </row>
    <row r="26" spans="1:524" ht="18" customHeight="1" x14ac:dyDescent="0.35">
      <c r="A26" s="8"/>
      <c r="B26" s="8"/>
      <c r="E26" s="50"/>
      <c r="F26" s="50"/>
      <c r="G26" s="142">
        <v>1126151100</v>
      </c>
      <c r="H26" s="52" t="s">
        <v>89</v>
      </c>
      <c r="I26" s="51">
        <v>132</v>
      </c>
      <c r="J26" s="51" t="s">
        <v>88</v>
      </c>
      <c r="K26" s="51">
        <v>3980</v>
      </c>
      <c r="L26" s="51" t="s">
        <v>43</v>
      </c>
      <c r="M26" s="117">
        <v>240766</v>
      </c>
      <c r="N26" s="109"/>
    </row>
    <row r="27" spans="1:524" ht="18" customHeight="1" x14ac:dyDescent="0.35">
      <c r="A27" s="8"/>
      <c r="B27" s="8"/>
      <c r="E27" s="50"/>
      <c r="F27" s="50"/>
      <c r="G27" s="144"/>
      <c r="H27" s="50"/>
      <c r="I27" s="50"/>
      <c r="J27" s="50"/>
      <c r="K27" s="50"/>
      <c r="L27" s="53" t="s">
        <v>59</v>
      </c>
      <c r="M27" s="118">
        <f>SUM(M26)</f>
        <v>240766</v>
      </c>
    </row>
    <row r="28" spans="1:524" s="13" customFormat="1" ht="21" customHeight="1" x14ac:dyDescent="0.35">
      <c r="A28" s="11"/>
      <c r="B28" s="11"/>
      <c r="C28" s="29"/>
      <c r="D28" s="11"/>
      <c r="E28" s="72" t="s">
        <v>132</v>
      </c>
      <c r="F28" s="72"/>
      <c r="G28" s="145"/>
      <c r="H28" s="72"/>
      <c r="I28" s="72"/>
      <c r="J28" s="72"/>
      <c r="K28" s="72"/>
      <c r="L28" s="72"/>
      <c r="M28" s="114">
        <f>+M29</f>
        <v>1845000</v>
      </c>
      <c r="N28" s="18"/>
      <c r="O28" s="18"/>
      <c r="P28" s="18"/>
      <c r="Q28" s="18"/>
      <c r="R28" s="18"/>
      <c r="S28" s="18"/>
      <c r="T28" s="18"/>
      <c r="U28" s="18"/>
      <c r="V28" s="18"/>
      <c r="W28" s="18"/>
      <c r="X28" s="18"/>
      <c r="Y28" s="18"/>
      <c r="Z28" s="18"/>
      <c r="AA28" s="18"/>
      <c r="AB28" s="18"/>
      <c r="AC28" s="18"/>
      <c r="AD28" s="18"/>
      <c r="AE28" s="18"/>
      <c r="AF28" s="18"/>
      <c r="AG28" s="18"/>
      <c r="AH28" s="18"/>
      <c r="AI28" s="18"/>
      <c r="AJ28" s="18"/>
      <c r="AK28" s="18"/>
      <c r="AL28" s="18"/>
      <c r="AM28" s="18"/>
      <c r="AN28" s="18"/>
      <c r="AO28" s="18"/>
      <c r="AP28" s="18"/>
      <c r="AQ28" s="18"/>
      <c r="AR28" s="18"/>
      <c r="AS28" s="18"/>
      <c r="AT28" s="18"/>
      <c r="AU28" s="18"/>
      <c r="AV28" s="18"/>
      <c r="AW28" s="18"/>
      <c r="AX28" s="18"/>
      <c r="AY28" s="18"/>
      <c r="AZ28" s="18"/>
      <c r="BA28" s="18"/>
      <c r="BB28" s="18"/>
      <c r="BC28" s="18"/>
      <c r="BD28" s="18"/>
      <c r="BE28" s="18"/>
      <c r="BF28" s="18"/>
      <c r="BG28" s="18"/>
      <c r="BH28" s="18"/>
      <c r="BI28" s="18"/>
      <c r="BJ28" s="18"/>
      <c r="BK28" s="18"/>
      <c r="BL28" s="18"/>
      <c r="BM28" s="18"/>
      <c r="BN28" s="18"/>
      <c r="BO28" s="18"/>
      <c r="BP28" s="18"/>
      <c r="BQ28" s="18"/>
      <c r="BR28" s="18"/>
      <c r="BS28" s="18"/>
      <c r="BT28" s="18"/>
      <c r="BU28" s="18"/>
      <c r="BV28" s="18"/>
      <c r="BW28" s="18"/>
      <c r="BX28" s="18"/>
      <c r="BY28" s="18"/>
      <c r="BZ28" s="18"/>
      <c r="CA28" s="18"/>
      <c r="CB28" s="18"/>
      <c r="CC28" s="18"/>
      <c r="CD28" s="18"/>
      <c r="CE28" s="18"/>
      <c r="CF28" s="18"/>
      <c r="CG28" s="18"/>
      <c r="CH28" s="18"/>
      <c r="CI28" s="18"/>
      <c r="CJ28" s="18"/>
      <c r="CK28" s="18"/>
      <c r="CL28" s="18"/>
      <c r="CM28" s="18"/>
      <c r="CN28" s="18"/>
      <c r="CO28" s="18"/>
      <c r="CP28" s="18"/>
      <c r="CQ28" s="18"/>
      <c r="CR28" s="18"/>
      <c r="CS28" s="18"/>
      <c r="CT28" s="18"/>
      <c r="CU28" s="18"/>
      <c r="CV28" s="18"/>
      <c r="CW28" s="18"/>
      <c r="CX28" s="18"/>
      <c r="CY28" s="18"/>
      <c r="CZ28" s="18"/>
      <c r="DA28" s="18"/>
      <c r="DB28" s="18"/>
      <c r="DC28" s="18"/>
      <c r="DD28" s="18"/>
      <c r="DE28" s="18"/>
      <c r="DF28" s="18"/>
      <c r="DG28" s="18"/>
      <c r="DH28" s="18"/>
      <c r="DI28" s="18"/>
      <c r="DJ28" s="18"/>
      <c r="DK28" s="18"/>
      <c r="DL28" s="18"/>
      <c r="DM28" s="18"/>
      <c r="DN28" s="18"/>
      <c r="DO28" s="18"/>
      <c r="DP28" s="18"/>
      <c r="DQ28" s="18"/>
      <c r="DR28" s="18"/>
      <c r="DS28" s="18"/>
      <c r="DT28" s="18"/>
      <c r="DU28" s="18"/>
      <c r="DV28" s="18"/>
      <c r="DW28" s="18"/>
      <c r="DX28" s="18"/>
      <c r="DY28" s="18"/>
      <c r="DZ28" s="18"/>
      <c r="EA28" s="18"/>
      <c r="EB28" s="18"/>
      <c r="EC28" s="18"/>
      <c r="ED28" s="18"/>
      <c r="EE28" s="18"/>
      <c r="EF28" s="18"/>
      <c r="EG28" s="18"/>
      <c r="EH28" s="18"/>
      <c r="EI28" s="18"/>
      <c r="EJ28" s="18"/>
      <c r="EK28" s="18"/>
      <c r="EL28" s="18"/>
      <c r="EM28" s="18"/>
      <c r="EN28" s="18"/>
      <c r="EO28" s="18"/>
      <c r="EP28" s="18"/>
      <c r="EQ28" s="18"/>
      <c r="ER28" s="18"/>
      <c r="ES28" s="18"/>
      <c r="ET28" s="18"/>
      <c r="EU28" s="18"/>
      <c r="EV28" s="18"/>
      <c r="EW28" s="18"/>
      <c r="EX28" s="18"/>
      <c r="EY28" s="18"/>
      <c r="EZ28" s="18"/>
      <c r="FA28" s="18"/>
      <c r="FB28" s="18"/>
      <c r="FC28" s="18"/>
      <c r="FD28" s="18"/>
      <c r="FE28" s="18"/>
      <c r="FF28" s="18"/>
      <c r="FG28" s="18"/>
      <c r="FH28" s="18"/>
      <c r="FI28" s="18"/>
      <c r="FJ28" s="18"/>
      <c r="FK28" s="18"/>
      <c r="FL28" s="18"/>
      <c r="FM28" s="18"/>
      <c r="FN28" s="18"/>
      <c r="FO28" s="18"/>
      <c r="FP28" s="18"/>
      <c r="FQ28" s="18"/>
      <c r="FR28" s="18"/>
      <c r="FS28" s="18"/>
      <c r="FT28" s="18"/>
      <c r="FU28" s="18"/>
      <c r="FV28" s="18"/>
      <c r="FW28" s="18"/>
      <c r="FX28" s="18"/>
      <c r="FY28" s="18"/>
      <c r="FZ28" s="18"/>
      <c r="GA28" s="18"/>
      <c r="GB28" s="18"/>
      <c r="GC28" s="18"/>
      <c r="GD28" s="18"/>
      <c r="GE28" s="18"/>
      <c r="GF28" s="18"/>
      <c r="GG28" s="18"/>
      <c r="GH28" s="18"/>
      <c r="GI28" s="18"/>
      <c r="GJ28" s="18"/>
      <c r="GK28" s="18"/>
      <c r="GL28" s="18"/>
      <c r="GM28" s="18"/>
      <c r="GN28" s="18"/>
      <c r="GO28" s="18"/>
      <c r="GP28" s="18"/>
      <c r="GQ28" s="18"/>
      <c r="GR28" s="18"/>
      <c r="GS28" s="18"/>
      <c r="GT28" s="18"/>
      <c r="GU28" s="18"/>
      <c r="GV28" s="18"/>
      <c r="GW28" s="18"/>
      <c r="GX28" s="18"/>
      <c r="GY28" s="18"/>
      <c r="GZ28" s="18"/>
      <c r="HA28" s="18"/>
      <c r="HB28" s="18"/>
      <c r="HC28" s="18"/>
      <c r="HD28" s="18"/>
      <c r="HE28" s="18"/>
      <c r="HF28" s="18"/>
      <c r="HG28" s="18"/>
      <c r="HH28" s="18"/>
      <c r="HI28" s="18"/>
      <c r="HJ28" s="18"/>
      <c r="HK28" s="18"/>
      <c r="HL28" s="18"/>
      <c r="HM28" s="18"/>
      <c r="HN28" s="18"/>
      <c r="HO28" s="18"/>
      <c r="HP28" s="18"/>
      <c r="HQ28" s="18"/>
      <c r="HR28" s="18"/>
      <c r="HS28" s="18"/>
      <c r="HT28" s="18"/>
      <c r="HU28" s="18"/>
      <c r="HV28" s="18"/>
      <c r="HW28" s="18"/>
      <c r="HX28" s="18"/>
      <c r="HY28" s="18"/>
      <c r="HZ28" s="18"/>
      <c r="IA28" s="18"/>
      <c r="IB28" s="18"/>
      <c r="IC28" s="18"/>
      <c r="ID28" s="18"/>
      <c r="IE28" s="18"/>
      <c r="IF28" s="18"/>
      <c r="IG28" s="18"/>
      <c r="IH28" s="18"/>
      <c r="II28" s="18"/>
      <c r="IJ28" s="18"/>
      <c r="IK28" s="18"/>
      <c r="IL28" s="18"/>
      <c r="IM28" s="18"/>
      <c r="IN28" s="18"/>
      <c r="IO28" s="18"/>
      <c r="IP28" s="18"/>
      <c r="IQ28" s="18"/>
      <c r="IR28" s="18"/>
      <c r="IS28" s="18"/>
      <c r="IT28" s="18"/>
      <c r="IU28" s="18"/>
      <c r="IV28" s="18"/>
      <c r="IW28" s="18"/>
      <c r="IX28" s="18"/>
      <c r="IY28" s="18"/>
      <c r="IZ28" s="18"/>
      <c r="JA28" s="18"/>
      <c r="JB28" s="18"/>
      <c r="JC28" s="18"/>
      <c r="JD28" s="18"/>
      <c r="JE28" s="18"/>
      <c r="JF28" s="18"/>
      <c r="JG28" s="18"/>
      <c r="JH28" s="18"/>
      <c r="JI28" s="18"/>
      <c r="JJ28" s="18"/>
      <c r="JK28" s="18"/>
      <c r="JL28" s="18"/>
      <c r="JM28" s="18"/>
      <c r="JN28" s="18"/>
      <c r="JO28" s="18"/>
      <c r="JP28" s="18"/>
      <c r="JQ28" s="18"/>
      <c r="JR28" s="18"/>
      <c r="JS28" s="18"/>
      <c r="JT28" s="18"/>
      <c r="JU28" s="18"/>
      <c r="JV28" s="18"/>
      <c r="JW28" s="18"/>
      <c r="JX28" s="18"/>
      <c r="JY28" s="18"/>
      <c r="JZ28" s="18"/>
      <c r="KA28" s="18"/>
      <c r="KB28" s="18"/>
      <c r="KC28" s="18"/>
      <c r="KD28" s="18"/>
      <c r="KE28" s="18"/>
      <c r="KF28" s="18"/>
      <c r="KG28" s="18"/>
      <c r="KH28" s="18"/>
      <c r="KI28" s="18"/>
      <c r="KJ28" s="18"/>
      <c r="KK28" s="18"/>
      <c r="KL28" s="18"/>
      <c r="KM28" s="18"/>
      <c r="KN28" s="18"/>
      <c r="KO28" s="18"/>
      <c r="KP28" s="18"/>
      <c r="KQ28" s="18"/>
      <c r="KR28" s="18"/>
      <c r="KS28" s="18"/>
      <c r="KT28" s="18"/>
      <c r="KU28" s="18"/>
      <c r="KV28" s="18"/>
      <c r="KW28" s="18"/>
      <c r="KX28" s="18"/>
      <c r="KY28" s="18"/>
      <c r="KZ28" s="18"/>
      <c r="LA28" s="18"/>
      <c r="LB28" s="18"/>
      <c r="LC28" s="18"/>
      <c r="LD28" s="18"/>
      <c r="LE28" s="18"/>
      <c r="LF28" s="18"/>
      <c r="LG28" s="18"/>
      <c r="LH28" s="18"/>
      <c r="LI28" s="18"/>
      <c r="LJ28" s="18"/>
      <c r="LK28" s="18"/>
      <c r="LL28" s="18"/>
      <c r="LM28" s="18"/>
      <c r="LN28" s="18"/>
      <c r="LO28" s="18"/>
      <c r="LP28" s="18"/>
      <c r="LQ28" s="18"/>
      <c r="LR28" s="18"/>
      <c r="LS28" s="18"/>
      <c r="LT28" s="18"/>
      <c r="LU28" s="18"/>
      <c r="LV28" s="18"/>
      <c r="LW28" s="18"/>
      <c r="LX28" s="18"/>
      <c r="LY28" s="18"/>
      <c r="LZ28" s="18"/>
      <c r="MA28" s="18"/>
      <c r="MB28" s="18"/>
      <c r="MC28" s="18"/>
      <c r="MD28" s="18"/>
      <c r="ME28" s="18"/>
      <c r="MF28" s="18"/>
      <c r="MG28" s="18"/>
      <c r="MH28" s="18"/>
      <c r="MI28" s="18"/>
      <c r="MJ28" s="18"/>
      <c r="MK28" s="18"/>
      <c r="ML28" s="18"/>
      <c r="MM28" s="18"/>
      <c r="MN28" s="18"/>
      <c r="MO28" s="18"/>
      <c r="MP28" s="18"/>
      <c r="MQ28" s="18"/>
      <c r="MR28" s="18"/>
      <c r="MS28" s="18"/>
      <c r="MT28" s="18"/>
      <c r="MU28" s="18"/>
      <c r="MV28" s="18"/>
      <c r="MW28" s="18"/>
      <c r="MX28" s="18"/>
      <c r="MY28" s="18"/>
      <c r="MZ28" s="18"/>
      <c r="NA28" s="18"/>
      <c r="NB28" s="18"/>
      <c r="NC28" s="18"/>
      <c r="ND28" s="18"/>
      <c r="NE28" s="18"/>
      <c r="NF28" s="18"/>
      <c r="NG28" s="18"/>
      <c r="NH28" s="18"/>
      <c r="NI28" s="18"/>
      <c r="NJ28" s="18"/>
      <c r="NK28" s="18"/>
      <c r="NL28" s="18"/>
      <c r="NM28" s="18"/>
      <c r="NN28" s="18"/>
      <c r="NO28" s="18"/>
      <c r="NP28" s="18"/>
      <c r="NQ28" s="18"/>
      <c r="NR28" s="18"/>
      <c r="NS28" s="18"/>
      <c r="NT28" s="18"/>
      <c r="NU28" s="18"/>
      <c r="NV28" s="18"/>
      <c r="NW28" s="18"/>
      <c r="NX28" s="18"/>
      <c r="NY28" s="18"/>
      <c r="NZ28" s="18"/>
      <c r="OA28" s="18"/>
      <c r="OB28" s="18"/>
      <c r="OC28" s="18"/>
      <c r="OD28" s="18"/>
      <c r="OE28" s="18"/>
      <c r="OF28" s="18"/>
      <c r="OG28" s="18"/>
      <c r="OH28" s="18"/>
      <c r="OI28" s="18"/>
      <c r="OJ28" s="18"/>
      <c r="OK28" s="18"/>
      <c r="OL28" s="18"/>
      <c r="OM28" s="18"/>
      <c r="ON28" s="18"/>
      <c r="OO28" s="18"/>
      <c r="OP28" s="18"/>
      <c r="OQ28" s="18"/>
      <c r="OR28" s="18"/>
      <c r="OS28" s="18"/>
      <c r="OT28" s="18"/>
      <c r="OU28" s="18"/>
      <c r="OV28" s="18"/>
      <c r="OW28" s="18"/>
      <c r="OX28" s="18"/>
      <c r="OY28" s="18"/>
      <c r="OZ28" s="18"/>
      <c r="PA28" s="18"/>
      <c r="PB28" s="18"/>
      <c r="PC28" s="18"/>
      <c r="PD28" s="18"/>
      <c r="PE28" s="18"/>
      <c r="PF28" s="18"/>
      <c r="PG28" s="18"/>
      <c r="PH28" s="18"/>
      <c r="PI28" s="18"/>
      <c r="PJ28" s="18"/>
      <c r="PK28" s="18"/>
      <c r="PL28" s="18"/>
      <c r="PM28" s="18"/>
      <c r="PN28" s="18"/>
      <c r="PO28" s="18"/>
      <c r="PP28" s="18"/>
      <c r="PQ28" s="18"/>
      <c r="PR28" s="18"/>
      <c r="PS28" s="18"/>
      <c r="PT28" s="18"/>
      <c r="PU28" s="18"/>
      <c r="PV28" s="18"/>
      <c r="PW28" s="18"/>
      <c r="PX28" s="18"/>
      <c r="PY28" s="18"/>
      <c r="PZ28" s="18"/>
      <c r="QA28" s="18"/>
      <c r="QB28" s="18"/>
      <c r="QC28" s="18"/>
      <c r="QD28" s="18"/>
      <c r="QE28" s="18"/>
      <c r="QF28" s="18"/>
      <c r="QG28" s="18"/>
      <c r="QH28" s="18"/>
      <c r="QI28" s="18"/>
      <c r="QJ28" s="18"/>
      <c r="QK28" s="18"/>
      <c r="QL28" s="18"/>
      <c r="QM28" s="18"/>
      <c r="QN28" s="18"/>
      <c r="QO28" s="18"/>
      <c r="QP28" s="18"/>
      <c r="QQ28" s="18"/>
      <c r="QR28" s="18"/>
      <c r="QS28" s="18"/>
      <c r="QT28" s="18"/>
      <c r="QU28" s="18"/>
      <c r="QV28" s="18"/>
      <c r="QW28" s="18"/>
      <c r="QX28" s="18"/>
      <c r="QY28" s="18"/>
      <c r="QZ28" s="18"/>
      <c r="RA28" s="18"/>
      <c r="RB28" s="18"/>
      <c r="RC28" s="18"/>
      <c r="RD28" s="18"/>
      <c r="RE28" s="18"/>
      <c r="RF28" s="18"/>
      <c r="RG28" s="18"/>
      <c r="RH28" s="18"/>
      <c r="RI28" s="18"/>
      <c r="RJ28" s="18"/>
      <c r="RK28" s="18"/>
      <c r="RL28" s="18"/>
      <c r="RM28" s="18"/>
      <c r="RN28" s="18"/>
      <c r="RO28" s="18"/>
      <c r="RP28" s="18"/>
      <c r="RQ28" s="18"/>
      <c r="RR28" s="18"/>
      <c r="RS28" s="18"/>
      <c r="RT28" s="18"/>
      <c r="RU28" s="18"/>
      <c r="RV28" s="18"/>
      <c r="RW28" s="18"/>
      <c r="RX28" s="18"/>
      <c r="RY28" s="18"/>
      <c r="RZ28" s="18"/>
      <c r="SA28" s="18"/>
      <c r="SB28" s="18"/>
      <c r="SC28" s="18"/>
      <c r="SD28" s="18"/>
      <c r="SE28" s="18"/>
      <c r="SF28" s="18"/>
      <c r="SG28" s="18"/>
      <c r="SH28" s="18"/>
      <c r="SI28" s="18"/>
      <c r="SJ28" s="18"/>
      <c r="SK28" s="18"/>
      <c r="SL28" s="18"/>
      <c r="SM28" s="18"/>
      <c r="SN28" s="18"/>
      <c r="SO28" s="18"/>
      <c r="SP28" s="18"/>
      <c r="SQ28" s="18"/>
      <c r="SR28" s="18"/>
      <c r="SS28" s="18"/>
      <c r="ST28" s="18"/>
      <c r="SU28" s="18"/>
      <c r="SV28" s="18"/>
      <c r="SW28" s="18"/>
      <c r="SX28" s="18"/>
      <c r="SY28" s="18"/>
      <c r="SZ28" s="18"/>
      <c r="TA28" s="18"/>
      <c r="TB28" s="18"/>
      <c r="TC28" s="18"/>
      <c r="TD28" s="18"/>
    </row>
    <row r="29" spans="1:524" s="13" customFormat="1" ht="21" customHeight="1" x14ac:dyDescent="0.35">
      <c r="A29" s="11"/>
      <c r="B29" s="11"/>
      <c r="C29" s="29"/>
      <c r="D29" s="11"/>
      <c r="E29" s="71" t="s">
        <v>177</v>
      </c>
      <c r="F29" s="72" t="s">
        <v>165</v>
      </c>
      <c r="G29" s="145"/>
      <c r="H29" s="72"/>
      <c r="I29" s="72"/>
      <c r="J29" s="72"/>
      <c r="K29" s="72"/>
      <c r="L29" s="72"/>
      <c r="M29" s="114">
        <f>+M30</f>
        <v>1845000</v>
      </c>
      <c r="N29" s="18"/>
      <c r="O29" s="18"/>
      <c r="P29" s="18"/>
      <c r="Q29" s="18"/>
      <c r="R29" s="18"/>
      <c r="S29" s="18"/>
      <c r="T29" s="18"/>
      <c r="U29" s="18"/>
      <c r="V29" s="18"/>
      <c r="W29" s="18"/>
      <c r="X29" s="18"/>
      <c r="Y29" s="18"/>
      <c r="Z29" s="18"/>
      <c r="AA29" s="18"/>
      <c r="AB29" s="18"/>
      <c r="AC29" s="18"/>
      <c r="AD29" s="18"/>
      <c r="AE29" s="18"/>
      <c r="AF29" s="18"/>
      <c r="AG29" s="18"/>
      <c r="AH29" s="18"/>
      <c r="AI29" s="18"/>
      <c r="AJ29" s="18"/>
      <c r="AK29" s="18"/>
      <c r="AL29" s="18"/>
      <c r="AM29" s="18"/>
      <c r="AN29" s="18"/>
      <c r="AO29" s="18"/>
      <c r="AP29" s="18"/>
      <c r="AQ29" s="18"/>
      <c r="AR29" s="18"/>
      <c r="AS29" s="18"/>
      <c r="AT29" s="18"/>
      <c r="AU29" s="18"/>
      <c r="AV29" s="18"/>
      <c r="AW29" s="18"/>
      <c r="AX29" s="18"/>
      <c r="AY29" s="18"/>
      <c r="AZ29" s="18"/>
      <c r="BA29" s="18"/>
      <c r="BB29" s="18"/>
      <c r="BC29" s="18"/>
      <c r="BD29" s="18"/>
      <c r="BE29" s="18"/>
      <c r="BF29" s="18"/>
      <c r="BG29" s="18"/>
      <c r="BH29" s="18"/>
      <c r="BI29" s="18"/>
      <c r="BJ29" s="18"/>
      <c r="BK29" s="18"/>
      <c r="BL29" s="18"/>
      <c r="BM29" s="18"/>
      <c r="BN29" s="18"/>
      <c r="BO29" s="18"/>
      <c r="BP29" s="18"/>
      <c r="BQ29" s="18"/>
      <c r="BR29" s="18"/>
      <c r="BS29" s="18"/>
      <c r="BT29" s="18"/>
      <c r="BU29" s="18"/>
      <c r="BV29" s="18"/>
      <c r="BW29" s="18"/>
      <c r="BX29" s="18"/>
      <c r="BY29" s="18"/>
      <c r="BZ29" s="18"/>
      <c r="CA29" s="18"/>
      <c r="CB29" s="18"/>
      <c r="CC29" s="18"/>
      <c r="CD29" s="18"/>
      <c r="CE29" s="18"/>
      <c r="CF29" s="18"/>
      <c r="CG29" s="18"/>
      <c r="CH29" s="18"/>
      <c r="CI29" s="18"/>
      <c r="CJ29" s="18"/>
      <c r="CK29" s="18"/>
      <c r="CL29" s="18"/>
      <c r="CM29" s="18"/>
      <c r="CN29" s="18"/>
      <c r="CO29" s="18"/>
      <c r="CP29" s="18"/>
      <c r="CQ29" s="18"/>
      <c r="CR29" s="18"/>
      <c r="CS29" s="18"/>
      <c r="CT29" s="18"/>
      <c r="CU29" s="18"/>
      <c r="CV29" s="18"/>
      <c r="CW29" s="18"/>
      <c r="CX29" s="18"/>
      <c r="CY29" s="18"/>
      <c r="CZ29" s="18"/>
      <c r="DA29" s="18"/>
      <c r="DB29" s="18"/>
      <c r="DC29" s="18"/>
      <c r="DD29" s="18"/>
      <c r="DE29" s="18"/>
      <c r="DF29" s="18"/>
      <c r="DG29" s="18"/>
      <c r="DH29" s="18"/>
      <c r="DI29" s="18"/>
      <c r="DJ29" s="18"/>
      <c r="DK29" s="18"/>
      <c r="DL29" s="18"/>
      <c r="DM29" s="18"/>
      <c r="DN29" s="18"/>
      <c r="DO29" s="18"/>
      <c r="DP29" s="18"/>
      <c r="DQ29" s="18"/>
      <c r="DR29" s="18"/>
      <c r="DS29" s="18"/>
      <c r="DT29" s="18"/>
      <c r="DU29" s="18"/>
      <c r="DV29" s="18"/>
      <c r="DW29" s="18"/>
      <c r="DX29" s="18"/>
      <c r="DY29" s="18"/>
      <c r="DZ29" s="18"/>
      <c r="EA29" s="18"/>
      <c r="EB29" s="18"/>
      <c r="EC29" s="18"/>
      <c r="ED29" s="18"/>
      <c r="EE29" s="18"/>
      <c r="EF29" s="18"/>
      <c r="EG29" s="18"/>
      <c r="EH29" s="18"/>
      <c r="EI29" s="18"/>
      <c r="EJ29" s="18"/>
      <c r="EK29" s="18"/>
      <c r="EL29" s="18"/>
      <c r="EM29" s="18"/>
      <c r="EN29" s="18"/>
      <c r="EO29" s="18"/>
      <c r="EP29" s="18"/>
      <c r="EQ29" s="18"/>
      <c r="ER29" s="18"/>
      <c r="ES29" s="18"/>
      <c r="ET29" s="18"/>
      <c r="EU29" s="18"/>
      <c r="EV29" s="18"/>
      <c r="EW29" s="18"/>
      <c r="EX29" s="18"/>
      <c r="EY29" s="18"/>
      <c r="EZ29" s="18"/>
      <c r="FA29" s="18"/>
      <c r="FB29" s="18"/>
      <c r="FC29" s="18"/>
      <c r="FD29" s="18"/>
      <c r="FE29" s="18"/>
      <c r="FF29" s="18"/>
      <c r="FG29" s="18"/>
      <c r="FH29" s="18"/>
      <c r="FI29" s="18"/>
      <c r="FJ29" s="18"/>
      <c r="FK29" s="18"/>
      <c r="FL29" s="18"/>
      <c r="FM29" s="18"/>
      <c r="FN29" s="18"/>
      <c r="FO29" s="18"/>
      <c r="FP29" s="18"/>
      <c r="FQ29" s="18"/>
      <c r="FR29" s="18"/>
      <c r="FS29" s="18"/>
      <c r="FT29" s="18"/>
      <c r="FU29" s="18"/>
      <c r="FV29" s="18"/>
      <c r="FW29" s="18"/>
      <c r="FX29" s="18"/>
      <c r="FY29" s="18"/>
      <c r="FZ29" s="18"/>
      <c r="GA29" s="18"/>
      <c r="GB29" s="18"/>
      <c r="GC29" s="18"/>
      <c r="GD29" s="18"/>
      <c r="GE29" s="18"/>
      <c r="GF29" s="18"/>
      <c r="GG29" s="18"/>
      <c r="GH29" s="18"/>
      <c r="GI29" s="18"/>
      <c r="GJ29" s="18"/>
      <c r="GK29" s="18"/>
      <c r="GL29" s="18"/>
      <c r="GM29" s="18"/>
      <c r="GN29" s="18"/>
      <c r="GO29" s="18"/>
      <c r="GP29" s="18"/>
      <c r="GQ29" s="18"/>
      <c r="GR29" s="18"/>
      <c r="GS29" s="18"/>
      <c r="GT29" s="18"/>
      <c r="GU29" s="18"/>
      <c r="GV29" s="18"/>
      <c r="GW29" s="18"/>
      <c r="GX29" s="18"/>
      <c r="GY29" s="18"/>
      <c r="GZ29" s="18"/>
      <c r="HA29" s="18"/>
      <c r="HB29" s="18"/>
      <c r="HC29" s="18"/>
      <c r="HD29" s="18"/>
      <c r="HE29" s="18"/>
      <c r="HF29" s="18"/>
      <c r="HG29" s="18"/>
      <c r="HH29" s="18"/>
      <c r="HI29" s="18"/>
      <c r="HJ29" s="18"/>
      <c r="HK29" s="18"/>
      <c r="HL29" s="18"/>
      <c r="HM29" s="18"/>
      <c r="HN29" s="18"/>
      <c r="HO29" s="18"/>
      <c r="HP29" s="18"/>
      <c r="HQ29" s="18"/>
      <c r="HR29" s="18"/>
      <c r="HS29" s="18"/>
      <c r="HT29" s="18"/>
      <c r="HU29" s="18"/>
      <c r="HV29" s="18"/>
      <c r="HW29" s="18"/>
      <c r="HX29" s="18"/>
      <c r="HY29" s="18"/>
      <c r="HZ29" s="18"/>
      <c r="IA29" s="18"/>
      <c r="IB29" s="18"/>
      <c r="IC29" s="18"/>
      <c r="ID29" s="18"/>
      <c r="IE29" s="18"/>
      <c r="IF29" s="18"/>
      <c r="IG29" s="18"/>
      <c r="IH29" s="18"/>
      <c r="II29" s="18"/>
      <c r="IJ29" s="18"/>
      <c r="IK29" s="18"/>
      <c r="IL29" s="18"/>
      <c r="IM29" s="18"/>
      <c r="IN29" s="18"/>
      <c r="IO29" s="18"/>
      <c r="IP29" s="18"/>
      <c r="IQ29" s="18"/>
      <c r="IR29" s="18"/>
      <c r="IS29" s="18"/>
      <c r="IT29" s="18"/>
      <c r="IU29" s="18"/>
      <c r="IV29" s="18"/>
      <c r="IW29" s="18"/>
      <c r="IX29" s="18"/>
      <c r="IY29" s="18"/>
      <c r="IZ29" s="18"/>
      <c r="JA29" s="18"/>
      <c r="JB29" s="18"/>
      <c r="JC29" s="18"/>
      <c r="JD29" s="18"/>
      <c r="JE29" s="18"/>
      <c r="JF29" s="18"/>
      <c r="JG29" s="18"/>
      <c r="JH29" s="18"/>
      <c r="JI29" s="18"/>
      <c r="JJ29" s="18"/>
      <c r="JK29" s="18"/>
      <c r="JL29" s="18"/>
      <c r="JM29" s="18"/>
      <c r="JN29" s="18"/>
      <c r="JO29" s="18"/>
      <c r="JP29" s="18"/>
      <c r="JQ29" s="18"/>
      <c r="JR29" s="18"/>
      <c r="JS29" s="18"/>
      <c r="JT29" s="18"/>
      <c r="JU29" s="18"/>
      <c r="JV29" s="18"/>
      <c r="JW29" s="18"/>
      <c r="JX29" s="18"/>
      <c r="JY29" s="18"/>
      <c r="JZ29" s="18"/>
      <c r="KA29" s="18"/>
      <c r="KB29" s="18"/>
      <c r="KC29" s="18"/>
      <c r="KD29" s="18"/>
      <c r="KE29" s="18"/>
      <c r="KF29" s="18"/>
      <c r="KG29" s="18"/>
      <c r="KH29" s="18"/>
      <c r="KI29" s="18"/>
      <c r="KJ29" s="18"/>
      <c r="KK29" s="18"/>
      <c r="KL29" s="18"/>
      <c r="KM29" s="18"/>
      <c r="KN29" s="18"/>
      <c r="KO29" s="18"/>
      <c r="KP29" s="18"/>
      <c r="KQ29" s="18"/>
      <c r="KR29" s="18"/>
      <c r="KS29" s="18"/>
      <c r="KT29" s="18"/>
      <c r="KU29" s="18"/>
      <c r="KV29" s="18"/>
      <c r="KW29" s="18"/>
      <c r="KX29" s="18"/>
      <c r="KY29" s="18"/>
      <c r="KZ29" s="18"/>
      <c r="LA29" s="18"/>
      <c r="LB29" s="18"/>
      <c r="LC29" s="18"/>
      <c r="LD29" s="18"/>
      <c r="LE29" s="18"/>
      <c r="LF29" s="18"/>
      <c r="LG29" s="18"/>
      <c r="LH29" s="18"/>
      <c r="LI29" s="18"/>
      <c r="LJ29" s="18"/>
      <c r="LK29" s="18"/>
      <c r="LL29" s="18"/>
      <c r="LM29" s="18"/>
      <c r="LN29" s="18"/>
      <c r="LO29" s="18"/>
      <c r="LP29" s="18"/>
      <c r="LQ29" s="18"/>
      <c r="LR29" s="18"/>
      <c r="LS29" s="18"/>
      <c r="LT29" s="18"/>
      <c r="LU29" s="18"/>
      <c r="LV29" s="18"/>
      <c r="LW29" s="18"/>
      <c r="LX29" s="18"/>
      <c r="LY29" s="18"/>
      <c r="LZ29" s="18"/>
      <c r="MA29" s="18"/>
      <c r="MB29" s="18"/>
      <c r="MC29" s="18"/>
      <c r="MD29" s="18"/>
      <c r="ME29" s="18"/>
      <c r="MF29" s="18"/>
      <c r="MG29" s="18"/>
      <c r="MH29" s="18"/>
      <c r="MI29" s="18"/>
      <c r="MJ29" s="18"/>
      <c r="MK29" s="18"/>
      <c r="ML29" s="18"/>
      <c r="MM29" s="18"/>
      <c r="MN29" s="18"/>
      <c r="MO29" s="18"/>
      <c r="MP29" s="18"/>
      <c r="MQ29" s="18"/>
      <c r="MR29" s="18"/>
      <c r="MS29" s="18"/>
      <c r="MT29" s="18"/>
      <c r="MU29" s="18"/>
      <c r="MV29" s="18"/>
      <c r="MW29" s="18"/>
      <c r="MX29" s="18"/>
      <c r="MY29" s="18"/>
      <c r="MZ29" s="18"/>
      <c r="NA29" s="18"/>
      <c r="NB29" s="18"/>
      <c r="NC29" s="18"/>
      <c r="ND29" s="18"/>
      <c r="NE29" s="18"/>
      <c r="NF29" s="18"/>
      <c r="NG29" s="18"/>
      <c r="NH29" s="18"/>
      <c r="NI29" s="18"/>
      <c r="NJ29" s="18"/>
      <c r="NK29" s="18"/>
      <c r="NL29" s="18"/>
      <c r="NM29" s="18"/>
      <c r="NN29" s="18"/>
      <c r="NO29" s="18"/>
      <c r="NP29" s="18"/>
      <c r="NQ29" s="18"/>
      <c r="NR29" s="18"/>
      <c r="NS29" s="18"/>
      <c r="NT29" s="18"/>
      <c r="NU29" s="18"/>
      <c r="NV29" s="18"/>
      <c r="NW29" s="18"/>
      <c r="NX29" s="18"/>
      <c r="NY29" s="18"/>
      <c r="NZ29" s="18"/>
      <c r="OA29" s="18"/>
      <c r="OB29" s="18"/>
      <c r="OC29" s="18"/>
      <c r="OD29" s="18"/>
      <c r="OE29" s="18"/>
      <c r="OF29" s="18"/>
      <c r="OG29" s="18"/>
      <c r="OH29" s="18"/>
      <c r="OI29" s="18"/>
      <c r="OJ29" s="18"/>
      <c r="OK29" s="18"/>
      <c r="OL29" s="18"/>
      <c r="OM29" s="18"/>
      <c r="ON29" s="18"/>
      <c r="OO29" s="18"/>
      <c r="OP29" s="18"/>
      <c r="OQ29" s="18"/>
      <c r="OR29" s="18"/>
      <c r="OS29" s="18"/>
      <c r="OT29" s="18"/>
      <c r="OU29" s="18"/>
      <c r="OV29" s="18"/>
      <c r="OW29" s="18"/>
      <c r="OX29" s="18"/>
      <c r="OY29" s="18"/>
      <c r="OZ29" s="18"/>
      <c r="PA29" s="18"/>
      <c r="PB29" s="18"/>
      <c r="PC29" s="18"/>
      <c r="PD29" s="18"/>
      <c r="PE29" s="18"/>
      <c r="PF29" s="18"/>
      <c r="PG29" s="18"/>
      <c r="PH29" s="18"/>
      <c r="PI29" s="18"/>
      <c r="PJ29" s="18"/>
      <c r="PK29" s="18"/>
      <c r="PL29" s="18"/>
      <c r="PM29" s="18"/>
      <c r="PN29" s="18"/>
      <c r="PO29" s="18"/>
      <c r="PP29" s="18"/>
      <c r="PQ29" s="18"/>
      <c r="PR29" s="18"/>
      <c r="PS29" s="18"/>
      <c r="PT29" s="18"/>
      <c r="PU29" s="18"/>
      <c r="PV29" s="18"/>
      <c r="PW29" s="18"/>
      <c r="PX29" s="18"/>
      <c r="PY29" s="18"/>
      <c r="PZ29" s="18"/>
      <c r="QA29" s="18"/>
      <c r="QB29" s="18"/>
      <c r="QC29" s="18"/>
      <c r="QD29" s="18"/>
      <c r="QE29" s="18"/>
      <c r="QF29" s="18"/>
      <c r="QG29" s="18"/>
      <c r="QH29" s="18"/>
      <c r="QI29" s="18"/>
      <c r="QJ29" s="18"/>
      <c r="QK29" s="18"/>
      <c r="QL29" s="18"/>
      <c r="QM29" s="18"/>
      <c r="QN29" s="18"/>
      <c r="QO29" s="18"/>
      <c r="QP29" s="18"/>
      <c r="QQ29" s="18"/>
      <c r="QR29" s="18"/>
      <c r="QS29" s="18"/>
      <c r="QT29" s="18"/>
      <c r="QU29" s="18"/>
      <c r="QV29" s="18"/>
      <c r="QW29" s="18"/>
      <c r="QX29" s="18"/>
      <c r="QY29" s="18"/>
      <c r="QZ29" s="18"/>
      <c r="RA29" s="18"/>
      <c r="RB29" s="18"/>
      <c r="RC29" s="18"/>
      <c r="RD29" s="18"/>
      <c r="RE29" s="18"/>
      <c r="RF29" s="18"/>
      <c r="RG29" s="18"/>
      <c r="RH29" s="18"/>
      <c r="RI29" s="18"/>
      <c r="RJ29" s="18"/>
      <c r="RK29" s="18"/>
      <c r="RL29" s="18"/>
      <c r="RM29" s="18"/>
      <c r="RN29" s="18"/>
      <c r="RO29" s="18"/>
      <c r="RP29" s="18"/>
      <c r="RQ29" s="18"/>
      <c r="RR29" s="18"/>
      <c r="RS29" s="18"/>
      <c r="RT29" s="18"/>
      <c r="RU29" s="18"/>
      <c r="RV29" s="18"/>
      <c r="RW29" s="18"/>
      <c r="RX29" s="18"/>
      <c r="RY29" s="18"/>
      <c r="RZ29" s="18"/>
      <c r="SA29" s="18"/>
      <c r="SB29" s="18"/>
      <c r="SC29" s="18"/>
      <c r="SD29" s="18"/>
      <c r="SE29" s="18"/>
      <c r="SF29" s="18"/>
      <c r="SG29" s="18"/>
      <c r="SH29" s="18"/>
      <c r="SI29" s="18"/>
      <c r="SJ29" s="18"/>
      <c r="SK29" s="18"/>
      <c r="SL29" s="18"/>
      <c r="SM29" s="18"/>
      <c r="SN29" s="18"/>
      <c r="SO29" s="18"/>
      <c r="SP29" s="18"/>
      <c r="SQ29" s="18"/>
      <c r="SR29" s="18"/>
      <c r="SS29" s="18"/>
      <c r="ST29" s="18"/>
      <c r="SU29" s="18"/>
      <c r="SV29" s="18"/>
      <c r="SW29" s="18"/>
      <c r="SX29" s="18"/>
      <c r="SY29" s="18"/>
      <c r="SZ29" s="18"/>
      <c r="TA29" s="18"/>
      <c r="TB29" s="18"/>
      <c r="TC29" s="18"/>
      <c r="TD29" s="18"/>
    </row>
    <row r="30" spans="1:524" s="13" customFormat="1" ht="21" customHeight="1" x14ac:dyDescent="0.35">
      <c r="A30" s="17"/>
      <c r="B30" s="17"/>
      <c r="C30" s="17"/>
      <c r="D30" s="17"/>
      <c r="E30" s="146" t="s">
        <v>178</v>
      </c>
      <c r="F30" s="73" t="s">
        <v>155</v>
      </c>
      <c r="G30" s="147"/>
      <c r="H30" s="73"/>
      <c r="I30" s="146"/>
      <c r="J30" s="146"/>
      <c r="K30" s="146"/>
      <c r="L30" s="146"/>
      <c r="M30" s="119">
        <f>+M31</f>
        <v>1845000</v>
      </c>
      <c r="N30" s="18"/>
      <c r="O30" s="18"/>
      <c r="P30" s="18"/>
      <c r="Q30" s="18"/>
      <c r="R30" s="18"/>
      <c r="S30" s="18"/>
      <c r="T30" s="18"/>
      <c r="U30" s="18"/>
      <c r="V30" s="18"/>
      <c r="W30" s="18"/>
      <c r="X30" s="18"/>
      <c r="Y30" s="18"/>
      <c r="Z30" s="18"/>
      <c r="AA30" s="18"/>
      <c r="AB30" s="18"/>
      <c r="AC30" s="18"/>
      <c r="AD30" s="18"/>
      <c r="AE30" s="18"/>
      <c r="AF30" s="18"/>
      <c r="AG30" s="18"/>
      <c r="AH30" s="18"/>
      <c r="AI30" s="18"/>
      <c r="AJ30" s="18"/>
      <c r="AK30" s="18"/>
      <c r="AL30" s="18"/>
      <c r="AM30" s="18"/>
      <c r="AN30" s="18"/>
      <c r="AO30" s="18"/>
      <c r="AP30" s="18"/>
      <c r="AQ30" s="18"/>
      <c r="AR30" s="18"/>
      <c r="AS30" s="18"/>
      <c r="AT30" s="18"/>
      <c r="AU30" s="18"/>
      <c r="AV30" s="18"/>
      <c r="AW30" s="18"/>
      <c r="AX30" s="18"/>
      <c r="AY30" s="18"/>
      <c r="AZ30" s="18"/>
      <c r="BA30" s="18"/>
      <c r="BB30" s="18"/>
      <c r="BC30" s="18"/>
      <c r="BD30" s="18"/>
      <c r="BE30" s="18"/>
      <c r="BF30" s="18"/>
      <c r="BG30" s="18"/>
      <c r="BH30" s="18"/>
      <c r="BI30" s="18"/>
      <c r="BJ30" s="18"/>
      <c r="BK30" s="18"/>
      <c r="BL30" s="18"/>
      <c r="BM30" s="18"/>
      <c r="BN30" s="18"/>
      <c r="BO30" s="18"/>
      <c r="BP30" s="18"/>
      <c r="BQ30" s="18"/>
      <c r="BR30" s="18"/>
      <c r="BS30" s="18"/>
      <c r="BT30" s="18"/>
      <c r="BU30" s="18"/>
      <c r="BV30" s="18"/>
      <c r="BW30" s="18"/>
      <c r="BX30" s="18"/>
      <c r="BY30" s="18"/>
      <c r="BZ30" s="18"/>
      <c r="CA30" s="18"/>
      <c r="CB30" s="18"/>
      <c r="CC30" s="18"/>
      <c r="CD30" s="18"/>
      <c r="CE30" s="18"/>
      <c r="CF30" s="18"/>
      <c r="CG30" s="18"/>
      <c r="CH30" s="18"/>
      <c r="CI30" s="18"/>
      <c r="CJ30" s="18"/>
      <c r="CK30" s="18"/>
      <c r="CL30" s="18"/>
      <c r="CM30" s="18"/>
      <c r="CN30" s="18"/>
      <c r="CO30" s="18"/>
      <c r="CP30" s="18"/>
      <c r="CQ30" s="18"/>
      <c r="CR30" s="18"/>
      <c r="CS30" s="18"/>
      <c r="CT30" s="18"/>
      <c r="CU30" s="18"/>
      <c r="CV30" s="18"/>
      <c r="CW30" s="18"/>
      <c r="CX30" s="18"/>
      <c r="CY30" s="18"/>
      <c r="CZ30" s="18"/>
      <c r="DA30" s="18"/>
      <c r="DB30" s="18"/>
      <c r="DC30" s="18"/>
      <c r="DD30" s="18"/>
      <c r="DE30" s="18"/>
      <c r="DF30" s="18"/>
      <c r="DG30" s="18"/>
      <c r="DH30" s="18"/>
      <c r="DI30" s="18"/>
      <c r="DJ30" s="18"/>
      <c r="DK30" s="18"/>
      <c r="DL30" s="18"/>
      <c r="DM30" s="18"/>
      <c r="DN30" s="18"/>
      <c r="DO30" s="18"/>
      <c r="DP30" s="18"/>
      <c r="DQ30" s="18"/>
      <c r="DR30" s="18"/>
      <c r="DS30" s="18"/>
      <c r="DT30" s="18"/>
      <c r="DU30" s="18"/>
      <c r="DV30" s="18"/>
      <c r="DW30" s="18"/>
      <c r="DX30" s="18"/>
      <c r="DY30" s="18"/>
      <c r="DZ30" s="18"/>
      <c r="EA30" s="18"/>
      <c r="EB30" s="18"/>
      <c r="EC30" s="18"/>
      <c r="ED30" s="18"/>
      <c r="EE30" s="18"/>
      <c r="EF30" s="18"/>
      <c r="EG30" s="18"/>
      <c r="EH30" s="18"/>
      <c r="EI30" s="18"/>
      <c r="EJ30" s="18"/>
      <c r="EK30" s="18"/>
      <c r="EL30" s="18"/>
      <c r="EM30" s="18"/>
      <c r="EN30" s="18"/>
      <c r="EO30" s="18"/>
      <c r="EP30" s="18"/>
      <c r="EQ30" s="18"/>
      <c r="ER30" s="18"/>
      <c r="ES30" s="18"/>
      <c r="ET30" s="18"/>
      <c r="EU30" s="18"/>
      <c r="EV30" s="18"/>
      <c r="EW30" s="18"/>
      <c r="EX30" s="18"/>
      <c r="EY30" s="18"/>
      <c r="EZ30" s="18"/>
      <c r="FA30" s="18"/>
      <c r="FB30" s="18"/>
      <c r="FC30" s="18"/>
      <c r="FD30" s="18"/>
      <c r="FE30" s="18"/>
      <c r="FF30" s="18"/>
      <c r="FG30" s="18"/>
      <c r="FH30" s="18"/>
      <c r="FI30" s="18"/>
      <c r="FJ30" s="18"/>
      <c r="FK30" s="18"/>
      <c r="FL30" s="18"/>
      <c r="FM30" s="18"/>
      <c r="FN30" s="18"/>
      <c r="FO30" s="18"/>
      <c r="FP30" s="18"/>
      <c r="FQ30" s="18"/>
      <c r="FR30" s="18"/>
      <c r="FS30" s="18"/>
      <c r="FT30" s="18"/>
      <c r="FU30" s="18"/>
      <c r="FV30" s="18"/>
      <c r="FW30" s="18"/>
      <c r="FX30" s="18"/>
      <c r="FY30" s="18"/>
      <c r="FZ30" s="18"/>
      <c r="GA30" s="18"/>
      <c r="GB30" s="18"/>
      <c r="GC30" s="18"/>
      <c r="GD30" s="18"/>
      <c r="GE30" s="18"/>
      <c r="GF30" s="18"/>
      <c r="GG30" s="18"/>
      <c r="GH30" s="18"/>
      <c r="GI30" s="18"/>
      <c r="GJ30" s="18"/>
      <c r="GK30" s="18"/>
      <c r="GL30" s="18"/>
      <c r="GM30" s="18"/>
      <c r="GN30" s="18"/>
      <c r="GO30" s="18"/>
      <c r="GP30" s="18"/>
      <c r="GQ30" s="18"/>
      <c r="GR30" s="18"/>
      <c r="GS30" s="18"/>
      <c r="GT30" s="18"/>
      <c r="GU30" s="18"/>
      <c r="GV30" s="18"/>
      <c r="GW30" s="18"/>
      <c r="GX30" s="18"/>
      <c r="GY30" s="18"/>
      <c r="GZ30" s="18"/>
      <c r="HA30" s="18"/>
      <c r="HB30" s="18"/>
      <c r="HC30" s="18"/>
      <c r="HD30" s="18"/>
      <c r="HE30" s="18"/>
      <c r="HF30" s="18"/>
      <c r="HG30" s="18"/>
      <c r="HH30" s="18"/>
      <c r="HI30" s="18"/>
      <c r="HJ30" s="18"/>
      <c r="HK30" s="18"/>
      <c r="HL30" s="18"/>
      <c r="HM30" s="18"/>
      <c r="HN30" s="18"/>
      <c r="HO30" s="18"/>
      <c r="HP30" s="18"/>
      <c r="HQ30" s="18"/>
      <c r="HR30" s="18"/>
      <c r="HS30" s="18"/>
      <c r="HT30" s="18"/>
      <c r="HU30" s="18"/>
      <c r="HV30" s="18"/>
      <c r="HW30" s="18"/>
      <c r="HX30" s="18"/>
      <c r="HY30" s="18"/>
      <c r="HZ30" s="18"/>
      <c r="IA30" s="18"/>
      <c r="IB30" s="18"/>
      <c r="IC30" s="18"/>
      <c r="ID30" s="18"/>
      <c r="IE30" s="18"/>
      <c r="IF30" s="18"/>
      <c r="IG30" s="18"/>
      <c r="IH30" s="18"/>
      <c r="II30" s="18"/>
      <c r="IJ30" s="18"/>
      <c r="IK30" s="18"/>
      <c r="IL30" s="18"/>
      <c r="IM30" s="18"/>
      <c r="IN30" s="18"/>
      <c r="IO30" s="18"/>
      <c r="IP30" s="18"/>
      <c r="IQ30" s="18"/>
      <c r="IR30" s="18"/>
      <c r="IS30" s="18"/>
      <c r="IT30" s="18"/>
      <c r="IU30" s="18"/>
      <c r="IV30" s="18"/>
      <c r="IW30" s="18"/>
      <c r="IX30" s="18"/>
      <c r="IY30" s="18"/>
      <c r="IZ30" s="18"/>
      <c r="JA30" s="18"/>
      <c r="JB30" s="18"/>
      <c r="JC30" s="18"/>
      <c r="JD30" s="18"/>
      <c r="JE30" s="18"/>
      <c r="JF30" s="18"/>
      <c r="JG30" s="18"/>
      <c r="JH30" s="18"/>
      <c r="JI30" s="18"/>
      <c r="JJ30" s="18"/>
      <c r="JK30" s="18"/>
      <c r="JL30" s="18"/>
      <c r="JM30" s="18"/>
      <c r="JN30" s="18"/>
      <c r="JO30" s="18"/>
      <c r="JP30" s="18"/>
      <c r="JQ30" s="18"/>
      <c r="JR30" s="18"/>
      <c r="JS30" s="18"/>
      <c r="JT30" s="18"/>
      <c r="JU30" s="18"/>
      <c r="JV30" s="18"/>
      <c r="JW30" s="18"/>
      <c r="JX30" s="18"/>
      <c r="JY30" s="18"/>
      <c r="JZ30" s="18"/>
      <c r="KA30" s="18"/>
      <c r="KB30" s="18"/>
      <c r="KC30" s="18"/>
      <c r="KD30" s="18"/>
      <c r="KE30" s="18"/>
      <c r="KF30" s="18"/>
      <c r="KG30" s="18"/>
      <c r="KH30" s="18"/>
      <c r="KI30" s="18"/>
      <c r="KJ30" s="18"/>
      <c r="KK30" s="18"/>
      <c r="KL30" s="18"/>
      <c r="KM30" s="18"/>
      <c r="KN30" s="18"/>
      <c r="KO30" s="18"/>
      <c r="KP30" s="18"/>
      <c r="KQ30" s="18"/>
      <c r="KR30" s="18"/>
      <c r="KS30" s="18"/>
      <c r="KT30" s="18"/>
      <c r="KU30" s="18"/>
      <c r="KV30" s="18"/>
      <c r="KW30" s="18"/>
      <c r="KX30" s="18"/>
      <c r="KY30" s="18"/>
      <c r="KZ30" s="18"/>
      <c r="LA30" s="18"/>
      <c r="LB30" s="18"/>
      <c r="LC30" s="18"/>
      <c r="LD30" s="18"/>
      <c r="LE30" s="18"/>
      <c r="LF30" s="18"/>
      <c r="LG30" s="18"/>
      <c r="LH30" s="18"/>
      <c r="LI30" s="18"/>
      <c r="LJ30" s="18"/>
      <c r="LK30" s="18"/>
      <c r="LL30" s="18"/>
      <c r="LM30" s="18"/>
      <c r="LN30" s="18"/>
      <c r="LO30" s="18"/>
      <c r="LP30" s="18"/>
      <c r="LQ30" s="18"/>
      <c r="LR30" s="18"/>
      <c r="LS30" s="18"/>
      <c r="LT30" s="18"/>
      <c r="LU30" s="18"/>
      <c r="LV30" s="18"/>
      <c r="LW30" s="18"/>
      <c r="LX30" s="18"/>
      <c r="LY30" s="18"/>
      <c r="LZ30" s="18"/>
      <c r="MA30" s="18"/>
      <c r="MB30" s="18"/>
      <c r="MC30" s="18"/>
      <c r="MD30" s="18"/>
      <c r="ME30" s="18"/>
      <c r="MF30" s="18"/>
      <c r="MG30" s="18"/>
      <c r="MH30" s="18"/>
      <c r="MI30" s="18"/>
      <c r="MJ30" s="18"/>
      <c r="MK30" s="18"/>
      <c r="ML30" s="18"/>
      <c r="MM30" s="18"/>
      <c r="MN30" s="18"/>
      <c r="MO30" s="18"/>
      <c r="MP30" s="18"/>
      <c r="MQ30" s="18"/>
      <c r="MR30" s="18"/>
      <c r="MS30" s="18"/>
      <c r="MT30" s="18"/>
      <c r="MU30" s="18"/>
      <c r="MV30" s="18"/>
      <c r="MW30" s="18"/>
      <c r="MX30" s="18"/>
      <c r="MY30" s="18"/>
      <c r="MZ30" s="18"/>
      <c r="NA30" s="18"/>
      <c r="NB30" s="18"/>
      <c r="NC30" s="18"/>
      <c r="ND30" s="18"/>
      <c r="NE30" s="18"/>
      <c r="NF30" s="18"/>
      <c r="NG30" s="18"/>
      <c r="NH30" s="18"/>
      <c r="NI30" s="18"/>
      <c r="NJ30" s="18"/>
      <c r="NK30" s="18"/>
      <c r="NL30" s="18"/>
      <c r="NM30" s="18"/>
      <c r="NN30" s="18"/>
      <c r="NO30" s="18"/>
      <c r="NP30" s="18"/>
      <c r="NQ30" s="18"/>
      <c r="NR30" s="18"/>
      <c r="NS30" s="18"/>
      <c r="NT30" s="18"/>
      <c r="NU30" s="18"/>
      <c r="NV30" s="18"/>
      <c r="NW30" s="18"/>
      <c r="NX30" s="18"/>
      <c r="NY30" s="18"/>
      <c r="NZ30" s="18"/>
      <c r="OA30" s="18"/>
      <c r="OB30" s="18"/>
      <c r="OC30" s="18"/>
      <c r="OD30" s="18"/>
      <c r="OE30" s="18"/>
      <c r="OF30" s="18"/>
      <c r="OG30" s="18"/>
      <c r="OH30" s="18"/>
      <c r="OI30" s="18"/>
      <c r="OJ30" s="18"/>
      <c r="OK30" s="18"/>
      <c r="OL30" s="18"/>
      <c r="OM30" s="18"/>
      <c r="ON30" s="18"/>
      <c r="OO30" s="18"/>
      <c r="OP30" s="18"/>
      <c r="OQ30" s="18"/>
      <c r="OR30" s="18"/>
      <c r="OS30" s="18"/>
      <c r="OT30" s="18"/>
      <c r="OU30" s="18"/>
      <c r="OV30" s="18"/>
      <c r="OW30" s="18"/>
      <c r="OX30" s="18"/>
      <c r="OY30" s="18"/>
      <c r="OZ30" s="18"/>
      <c r="PA30" s="18"/>
      <c r="PB30" s="18"/>
      <c r="PC30" s="18"/>
      <c r="PD30" s="18"/>
      <c r="PE30" s="18"/>
      <c r="PF30" s="18"/>
      <c r="PG30" s="18"/>
      <c r="PH30" s="18"/>
      <c r="PI30" s="18"/>
      <c r="PJ30" s="18"/>
      <c r="PK30" s="18"/>
      <c r="PL30" s="18"/>
      <c r="PM30" s="18"/>
      <c r="PN30" s="18"/>
      <c r="PO30" s="18"/>
      <c r="PP30" s="18"/>
      <c r="PQ30" s="18"/>
      <c r="PR30" s="18"/>
      <c r="PS30" s="18"/>
      <c r="PT30" s="18"/>
      <c r="PU30" s="18"/>
      <c r="PV30" s="18"/>
      <c r="PW30" s="18"/>
      <c r="PX30" s="18"/>
      <c r="PY30" s="18"/>
      <c r="PZ30" s="18"/>
      <c r="QA30" s="18"/>
      <c r="QB30" s="18"/>
      <c r="QC30" s="18"/>
      <c r="QD30" s="18"/>
      <c r="QE30" s="18"/>
      <c r="QF30" s="18"/>
      <c r="QG30" s="18"/>
      <c r="QH30" s="18"/>
      <c r="QI30" s="18"/>
      <c r="QJ30" s="18"/>
      <c r="QK30" s="18"/>
      <c r="QL30" s="18"/>
      <c r="QM30" s="18"/>
      <c r="QN30" s="18"/>
      <c r="QO30" s="18"/>
      <c r="QP30" s="18"/>
      <c r="QQ30" s="18"/>
      <c r="QR30" s="18"/>
      <c r="QS30" s="18"/>
      <c r="QT30" s="18"/>
      <c r="QU30" s="18"/>
      <c r="QV30" s="18"/>
      <c r="QW30" s="18"/>
      <c r="QX30" s="18"/>
      <c r="QY30" s="18"/>
      <c r="QZ30" s="18"/>
      <c r="RA30" s="18"/>
      <c r="RB30" s="18"/>
      <c r="RC30" s="18"/>
      <c r="RD30" s="18"/>
      <c r="RE30" s="18"/>
      <c r="RF30" s="18"/>
      <c r="RG30" s="18"/>
      <c r="RH30" s="18"/>
      <c r="RI30" s="18"/>
      <c r="RJ30" s="18"/>
      <c r="RK30" s="18"/>
      <c r="RL30" s="18"/>
      <c r="RM30" s="18"/>
      <c r="RN30" s="18"/>
      <c r="RO30" s="18"/>
      <c r="RP30" s="18"/>
      <c r="RQ30" s="18"/>
      <c r="RR30" s="18"/>
      <c r="RS30" s="18"/>
      <c r="RT30" s="18"/>
      <c r="RU30" s="18"/>
      <c r="RV30" s="18"/>
      <c r="RW30" s="18"/>
      <c r="RX30" s="18"/>
      <c r="RY30" s="18"/>
      <c r="RZ30" s="18"/>
      <c r="SA30" s="18"/>
      <c r="SB30" s="18"/>
      <c r="SC30" s="18"/>
      <c r="SD30" s="18"/>
      <c r="SE30" s="18"/>
      <c r="SF30" s="18"/>
      <c r="SG30" s="18"/>
      <c r="SH30" s="18"/>
      <c r="SI30" s="18"/>
      <c r="SJ30" s="18"/>
      <c r="SK30" s="18"/>
      <c r="SL30" s="18"/>
      <c r="SM30" s="18"/>
      <c r="SN30" s="18"/>
      <c r="SO30" s="18"/>
      <c r="SP30" s="18"/>
      <c r="SQ30" s="18"/>
      <c r="SR30" s="18"/>
      <c r="SS30" s="18"/>
      <c r="ST30" s="18"/>
      <c r="SU30" s="18"/>
      <c r="SV30" s="18"/>
      <c r="SW30" s="18"/>
      <c r="SX30" s="18"/>
      <c r="SY30" s="18"/>
      <c r="SZ30" s="18"/>
      <c r="TA30" s="18"/>
      <c r="TB30" s="18"/>
      <c r="TC30" s="18"/>
      <c r="TD30" s="18"/>
    </row>
    <row r="31" spans="1:524" ht="21" customHeight="1" x14ac:dyDescent="0.35">
      <c r="A31" s="11"/>
      <c r="B31" s="11"/>
      <c r="C31" s="11"/>
      <c r="D31" s="11"/>
      <c r="E31" s="54"/>
      <c r="F31" s="54"/>
      <c r="G31" s="142"/>
      <c r="H31" s="214" t="s">
        <v>60</v>
      </c>
      <c r="I31" s="214"/>
      <c r="J31" s="214"/>
      <c r="K31" s="214"/>
      <c r="L31" s="214"/>
      <c r="M31" s="120">
        <f>+M32+M33</f>
        <v>1845000</v>
      </c>
      <c r="N31" s="108"/>
    </row>
    <row r="32" spans="1:524" ht="21" customHeight="1" x14ac:dyDescent="0.35">
      <c r="A32" s="8"/>
      <c r="B32" s="8"/>
      <c r="E32" s="50"/>
      <c r="F32" s="50"/>
      <c r="G32" s="142">
        <v>1126151100</v>
      </c>
      <c r="H32" s="52" t="s">
        <v>90</v>
      </c>
      <c r="I32" s="51">
        <v>132</v>
      </c>
      <c r="J32" s="51" t="s">
        <v>186</v>
      </c>
      <c r="K32" s="51">
        <v>3390</v>
      </c>
      <c r="L32" s="51" t="s">
        <v>56</v>
      </c>
      <c r="M32" s="117">
        <v>1800000</v>
      </c>
      <c r="N32" s="108"/>
    </row>
    <row r="33" spans="1:524" ht="21" customHeight="1" x14ac:dyDescent="0.35">
      <c r="A33" s="8"/>
      <c r="B33" s="8"/>
      <c r="E33" s="50"/>
      <c r="F33" s="50"/>
      <c r="G33" s="142">
        <v>1126151100</v>
      </c>
      <c r="H33" s="52" t="s">
        <v>90</v>
      </c>
      <c r="I33" s="51">
        <v>132</v>
      </c>
      <c r="J33" s="51" t="str">
        <f>+J32</f>
        <v>E10030402</v>
      </c>
      <c r="K33" s="51">
        <v>3830</v>
      </c>
      <c r="L33" s="51" t="s">
        <v>79</v>
      </c>
      <c r="M33" s="117">
        <v>45000</v>
      </c>
      <c r="N33" s="108"/>
    </row>
    <row r="34" spans="1:524" ht="21" customHeight="1" x14ac:dyDescent="0.35">
      <c r="A34" s="11"/>
      <c r="B34" s="11"/>
      <c r="C34" s="11"/>
      <c r="D34" s="11"/>
      <c r="E34" s="54"/>
      <c r="F34" s="54"/>
      <c r="G34" s="148"/>
      <c r="H34" s="53" t="s">
        <v>59</v>
      </c>
      <c r="I34" s="53"/>
      <c r="J34" s="53"/>
      <c r="K34" s="53"/>
      <c r="L34" s="55"/>
      <c r="M34" s="116">
        <f>SUM(M33:M33)</f>
        <v>45000</v>
      </c>
      <c r="N34" s="108"/>
    </row>
    <row r="35" spans="1:524" s="13" customFormat="1" ht="21" customHeight="1" x14ac:dyDescent="0.35">
      <c r="A35" s="11"/>
      <c r="B35" s="11"/>
      <c r="C35" s="29"/>
      <c r="D35" s="11"/>
      <c r="E35" s="72" t="s">
        <v>180</v>
      </c>
      <c r="F35" s="72"/>
      <c r="G35" s="145"/>
      <c r="H35" s="72"/>
      <c r="I35" s="72"/>
      <c r="J35" s="72"/>
      <c r="K35" s="72"/>
      <c r="L35" s="72"/>
      <c r="M35" s="114">
        <f>+M36</f>
        <v>800000</v>
      </c>
      <c r="N35" s="18"/>
      <c r="O35" s="18"/>
      <c r="P35" s="18"/>
      <c r="Q35" s="18"/>
      <c r="R35" s="18"/>
      <c r="S35" s="18"/>
      <c r="T35" s="18"/>
      <c r="U35" s="18"/>
      <c r="V35" s="18"/>
      <c r="W35" s="18"/>
      <c r="X35" s="18"/>
      <c r="Y35" s="18"/>
      <c r="Z35" s="18"/>
      <c r="AA35" s="18"/>
      <c r="AB35" s="18"/>
      <c r="AC35" s="18"/>
      <c r="AD35" s="18"/>
      <c r="AE35" s="18"/>
      <c r="AF35" s="18"/>
      <c r="AG35" s="18"/>
      <c r="AH35" s="18"/>
      <c r="AI35" s="18"/>
      <c r="AJ35" s="18"/>
      <c r="AK35" s="18"/>
      <c r="AL35" s="18"/>
      <c r="AM35" s="18"/>
      <c r="AN35" s="18"/>
      <c r="AO35" s="18"/>
      <c r="AP35" s="18"/>
      <c r="AQ35" s="18"/>
      <c r="AR35" s="18"/>
      <c r="AS35" s="18"/>
      <c r="AT35" s="18"/>
      <c r="AU35" s="18"/>
      <c r="AV35" s="18"/>
      <c r="AW35" s="18"/>
      <c r="AX35" s="18"/>
      <c r="AY35" s="18"/>
      <c r="AZ35" s="18"/>
      <c r="BA35" s="18"/>
      <c r="BB35" s="18"/>
      <c r="BC35" s="18"/>
      <c r="BD35" s="18"/>
      <c r="BE35" s="18"/>
      <c r="BF35" s="18"/>
      <c r="BG35" s="18"/>
      <c r="BH35" s="18"/>
      <c r="BI35" s="18"/>
      <c r="BJ35" s="18"/>
      <c r="BK35" s="18"/>
      <c r="BL35" s="18"/>
      <c r="BM35" s="18"/>
      <c r="BN35" s="18"/>
      <c r="BO35" s="18"/>
      <c r="BP35" s="18"/>
      <c r="BQ35" s="18"/>
      <c r="BR35" s="18"/>
      <c r="BS35" s="18"/>
      <c r="BT35" s="18"/>
      <c r="BU35" s="18"/>
      <c r="BV35" s="18"/>
      <c r="BW35" s="18"/>
      <c r="BX35" s="18"/>
      <c r="BY35" s="18"/>
      <c r="BZ35" s="18"/>
      <c r="CA35" s="18"/>
      <c r="CB35" s="18"/>
      <c r="CC35" s="18"/>
      <c r="CD35" s="18"/>
      <c r="CE35" s="18"/>
      <c r="CF35" s="18"/>
      <c r="CG35" s="18"/>
      <c r="CH35" s="18"/>
      <c r="CI35" s="18"/>
      <c r="CJ35" s="18"/>
      <c r="CK35" s="18"/>
      <c r="CL35" s="18"/>
      <c r="CM35" s="18"/>
      <c r="CN35" s="18"/>
      <c r="CO35" s="18"/>
      <c r="CP35" s="18"/>
      <c r="CQ35" s="18"/>
      <c r="CR35" s="18"/>
      <c r="CS35" s="18"/>
      <c r="CT35" s="18"/>
      <c r="CU35" s="18"/>
      <c r="CV35" s="18"/>
      <c r="CW35" s="18"/>
      <c r="CX35" s="18"/>
      <c r="CY35" s="18"/>
      <c r="CZ35" s="18"/>
      <c r="DA35" s="18"/>
      <c r="DB35" s="18"/>
      <c r="DC35" s="18"/>
      <c r="DD35" s="18"/>
      <c r="DE35" s="18"/>
      <c r="DF35" s="18"/>
      <c r="DG35" s="18"/>
      <c r="DH35" s="18"/>
      <c r="DI35" s="18"/>
      <c r="DJ35" s="18"/>
      <c r="DK35" s="18"/>
      <c r="DL35" s="18"/>
      <c r="DM35" s="18"/>
      <c r="DN35" s="18"/>
      <c r="DO35" s="18"/>
      <c r="DP35" s="18"/>
      <c r="DQ35" s="18"/>
      <c r="DR35" s="18"/>
      <c r="DS35" s="18"/>
      <c r="DT35" s="18"/>
      <c r="DU35" s="18"/>
      <c r="DV35" s="18"/>
      <c r="DW35" s="18"/>
      <c r="DX35" s="18"/>
      <c r="DY35" s="18"/>
      <c r="DZ35" s="18"/>
      <c r="EA35" s="18"/>
      <c r="EB35" s="18"/>
      <c r="EC35" s="18"/>
      <c r="ED35" s="18"/>
      <c r="EE35" s="18"/>
      <c r="EF35" s="18"/>
      <c r="EG35" s="18"/>
      <c r="EH35" s="18"/>
      <c r="EI35" s="18"/>
      <c r="EJ35" s="18"/>
      <c r="EK35" s="18"/>
      <c r="EL35" s="18"/>
      <c r="EM35" s="18"/>
      <c r="EN35" s="18"/>
      <c r="EO35" s="18"/>
      <c r="EP35" s="18"/>
      <c r="EQ35" s="18"/>
      <c r="ER35" s="18"/>
      <c r="ES35" s="18"/>
      <c r="ET35" s="18"/>
      <c r="EU35" s="18"/>
      <c r="EV35" s="18"/>
      <c r="EW35" s="18"/>
      <c r="EX35" s="18"/>
      <c r="EY35" s="18"/>
      <c r="EZ35" s="18"/>
      <c r="FA35" s="18"/>
      <c r="FB35" s="18"/>
      <c r="FC35" s="18"/>
      <c r="FD35" s="18"/>
      <c r="FE35" s="18"/>
      <c r="FF35" s="18"/>
      <c r="FG35" s="18"/>
      <c r="FH35" s="18"/>
      <c r="FI35" s="18"/>
      <c r="FJ35" s="18"/>
      <c r="FK35" s="18"/>
      <c r="FL35" s="18"/>
      <c r="FM35" s="18"/>
      <c r="FN35" s="18"/>
      <c r="FO35" s="18"/>
      <c r="FP35" s="18"/>
      <c r="FQ35" s="18"/>
      <c r="FR35" s="18"/>
      <c r="FS35" s="18"/>
      <c r="FT35" s="18"/>
      <c r="FU35" s="18"/>
      <c r="FV35" s="18"/>
      <c r="FW35" s="18"/>
      <c r="FX35" s="18"/>
      <c r="FY35" s="18"/>
      <c r="FZ35" s="18"/>
      <c r="GA35" s="18"/>
      <c r="GB35" s="18"/>
      <c r="GC35" s="18"/>
      <c r="GD35" s="18"/>
      <c r="GE35" s="18"/>
      <c r="GF35" s="18"/>
      <c r="GG35" s="18"/>
      <c r="GH35" s="18"/>
      <c r="GI35" s="18"/>
      <c r="GJ35" s="18"/>
      <c r="GK35" s="18"/>
      <c r="GL35" s="18"/>
      <c r="GM35" s="18"/>
      <c r="GN35" s="18"/>
      <c r="GO35" s="18"/>
      <c r="GP35" s="18"/>
      <c r="GQ35" s="18"/>
      <c r="GR35" s="18"/>
      <c r="GS35" s="18"/>
      <c r="GT35" s="18"/>
      <c r="GU35" s="18"/>
      <c r="GV35" s="18"/>
      <c r="GW35" s="18"/>
      <c r="GX35" s="18"/>
      <c r="GY35" s="18"/>
      <c r="GZ35" s="18"/>
      <c r="HA35" s="18"/>
      <c r="HB35" s="18"/>
      <c r="HC35" s="18"/>
      <c r="HD35" s="18"/>
      <c r="HE35" s="18"/>
      <c r="HF35" s="18"/>
      <c r="HG35" s="18"/>
      <c r="HH35" s="18"/>
      <c r="HI35" s="18"/>
      <c r="HJ35" s="18"/>
      <c r="HK35" s="18"/>
      <c r="HL35" s="18"/>
      <c r="HM35" s="18"/>
      <c r="HN35" s="18"/>
      <c r="HO35" s="18"/>
      <c r="HP35" s="18"/>
      <c r="HQ35" s="18"/>
      <c r="HR35" s="18"/>
      <c r="HS35" s="18"/>
      <c r="HT35" s="18"/>
      <c r="HU35" s="18"/>
      <c r="HV35" s="18"/>
      <c r="HW35" s="18"/>
      <c r="HX35" s="18"/>
      <c r="HY35" s="18"/>
      <c r="HZ35" s="18"/>
      <c r="IA35" s="18"/>
      <c r="IB35" s="18"/>
      <c r="IC35" s="18"/>
      <c r="ID35" s="18"/>
      <c r="IE35" s="18"/>
      <c r="IF35" s="18"/>
      <c r="IG35" s="18"/>
      <c r="IH35" s="18"/>
      <c r="II35" s="18"/>
      <c r="IJ35" s="18"/>
      <c r="IK35" s="18"/>
      <c r="IL35" s="18"/>
      <c r="IM35" s="18"/>
      <c r="IN35" s="18"/>
      <c r="IO35" s="18"/>
      <c r="IP35" s="18"/>
      <c r="IQ35" s="18"/>
      <c r="IR35" s="18"/>
      <c r="IS35" s="18"/>
      <c r="IT35" s="18"/>
      <c r="IU35" s="18"/>
      <c r="IV35" s="18"/>
      <c r="IW35" s="18"/>
      <c r="IX35" s="18"/>
      <c r="IY35" s="18"/>
      <c r="IZ35" s="18"/>
      <c r="JA35" s="18"/>
      <c r="JB35" s="18"/>
      <c r="JC35" s="18"/>
      <c r="JD35" s="18"/>
      <c r="JE35" s="18"/>
      <c r="JF35" s="18"/>
      <c r="JG35" s="18"/>
      <c r="JH35" s="18"/>
      <c r="JI35" s="18"/>
      <c r="JJ35" s="18"/>
      <c r="JK35" s="18"/>
      <c r="JL35" s="18"/>
      <c r="JM35" s="18"/>
      <c r="JN35" s="18"/>
      <c r="JO35" s="18"/>
      <c r="JP35" s="18"/>
      <c r="JQ35" s="18"/>
      <c r="JR35" s="18"/>
      <c r="JS35" s="18"/>
      <c r="JT35" s="18"/>
      <c r="JU35" s="18"/>
      <c r="JV35" s="18"/>
      <c r="JW35" s="18"/>
      <c r="JX35" s="18"/>
      <c r="JY35" s="18"/>
      <c r="JZ35" s="18"/>
      <c r="KA35" s="18"/>
      <c r="KB35" s="18"/>
      <c r="KC35" s="18"/>
      <c r="KD35" s="18"/>
      <c r="KE35" s="18"/>
      <c r="KF35" s="18"/>
      <c r="KG35" s="18"/>
      <c r="KH35" s="18"/>
      <c r="KI35" s="18"/>
      <c r="KJ35" s="18"/>
      <c r="KK35" s="18"/>
      <c r="KL35" s="18"/>
      <c r="KM35" s="18"/>
      <c r="KN35" s="18"/>
      <c r="KO35" s="18"/>
      <c r="KP35" s="18"/>
      <c r="KQ35" s="18"/>
      <c r="KR35" s="18"/>
      <c r="KS35" s="18"/>
      <c r="KT35" s="18"/>
      <c r="KU35" s="18"/>
      <c r="KV35" s="18"/>
      <c r="KW35" s="18"/>
      <c r="KX35" s="18"/>
      <c r="KY35" s="18"/>
      <c r="KZ35" s="18"/>
      <c r="LA35" s="18"/>
      <c r="LB35" s="18"/>
      <c r="LC35" s="18"/>
      <c r="LD35" s="18"/>
      <c r="LE35" s="18"/>
      <c r="LF35" s="18"/>
      <c r="LG35" s="18"/>
      <c r="LH35" s="18"/>
      <c r="LI35" s="18"/>
      <c r="LJ35" s="18"/>
      <c r="LK35" s="18"/>
      <c r="LL35" s="18"/>
      <c r="LM35" s="18"/>
      <c r="LN35" s="18"/>
      <c r="LO35" s="18"/>
      <c r="LP35" s="18"/>
      <c r="LQ35" s="18"/>
      <c r="LR35" s="18"/>
      <c r="LS35" s="18"/>
      <c r="LT35" s="18"/>
      <c r="LU35" s="18"/>
      <c r="LV35" s="18"/>
      <c r="LW35" s="18"/>
      <c r="LX35" s="18"/>
      <c r="LY35" s="18"/>
      <c r="LZ35" s="18"/>
      <c r="MA35" s="18"/>
      <c r="MB35" s="18"/>
      <c r="MC35" s="18"/>
      <c r="MD35" s="18"/>
      <c r="ME35" s="18"/>
      <c r="MF35" s="18"/>
      <c r="MG35" s="18"/>
      <c r="MH35" s="18"/>
      <c r="MI35" s="18"/>
      <c r="MJ35" s="18"/>
      <c r="MK35" s="18"/>
      <c r="ML35" s="18"/>
      <c r="MM35" s="18"/>
      <c r="MN35" s="18"/>
      <c r="MO35" s="18"/>
      <c r="MP35" s="18"/>
      <c r="MQ35" s="18"/>
      <c r="MR35" s="18"/>
      <c r="MS35" s="18"/>
      <c r="MT35" s="18"/>
      <c r="MU35" s="18"/>
      <c r="MV35" s="18"/>
      <c r="MW35" s="18"/>
      <c r="MX35" s="18"/>
      <c r="MY35" s="18"/>
      <c r="MZ35" s="18"/>
      <c r="NA35" s="18"/>
      <c r="NB35" s="18"/>
      <c r="NC35" s="18"/>
      <c r="ND35" s="18"/>
      <c r="NE35" s="18"/>
      <c r="NF35" s="18"/>
      <c r="NG35" s="18"/>
      <c r="NH35" s="18"/>
      <c r="NI35" s="18"/>
      <c r="NJ35" s="18"/>
      <c r="NK35" s="18"/>
      <c r="NL35" s="18"/>
      <c r="NM35" s="18"/>
      <c r="NN35" s="18"/>
      <c r="NO35" s="18"/>
      <c r="NP35" s="18"/>
      <c r="NQ35" s="18"/>
      <c r="NR35" s="18"/>
      <c r="NS35" s="18"/>
      <c r="NT35" s="18"/>
      <c r="NU35" s="18"/>
      <c r="NV35" s="18"/>
      <c r="NW35" s="18"/>
      <c r="NX35" s="18"/>
      <c r="NY35" s="18"/>
      <c r="NZ35" s="18"/>
      <c r="OA35" s="18"/>
      <c r="OB35" s="18"/>
      <c r="OC35" s="18"/>
      <c r="OD35" s="18"/>
      <c r="OE35" s="18"/>
      <c r="OF35" s="18"/>
      <c r="OG35" s="18"/>
      <c r="OH35" s="18"/>
      <c r="OI35" s="18"/>
      <c r="OJ35" s="18"/>
      <c r="OK35" s="18"/>
      <c r="OL35" s="18"/>
      <c r="OM35" s="18"/>
      <c r="ON35" s="18"/>
      <c r="OO35" s="18"/>
      <c r="OP35" s="18"/>
      <c r="OQ35" s="18"/>
      <c r="OR35" s="18"/>
      <c r="OS35" s="18"/>
      <c r="OT35" s="18"/>
      <c r="OU35" s="18"/>
      <c r="OV35" s="18"/>
      <c r="OW35" s="18"/>
      <c r="OX35" s="18"/>
      <c r="OY35" s="18"/>
      <c r="OZ35" s="18"/>
      <c r="PA35" s="18"/>
      <c r="PB35" s="18"/>
      <c r="PC35" s="18"/>
      <c r="PD35" s="18"/>
      <c r="PE35" s="18"/>
      <c r="PF35" s="18"/>
      <c r="PG35" s="18"/>
      <c r="PH35" s="18"/>
      <c r="PI35" s="18"/>
      <c r="PJ35" s="18"/>
      <c r="PK35" s="18"/>
      <c r="PL35" s="18"/>
      <c r="PM35" s="18"/>
      <c r="PN35" s="18"/>
      <c r="PO35" s="18"/>
      <c r="PP35" s="18"/>
      <c r="PQ35" s="18"/>
      <c r="PR35" s="18"/>
      <c r="PS35" s="18"/>
      <c r="PT35" s="18"/>
      <c r="PU35" s="18"/>
      <c r="PV35" s="18"/>
      <c r="PW35" s="18"/>
      <c r="PX35" s="18"/>
      <c r="PY35" s="18"/>
      <c r="PZ35" s="18"/>
      <c r="QA35" s="18"/>
      <c r="QB35" s="18"/>
      <c r="QC35" s="18"/>
      <c r="QD35" s="18"/>
      <c r="QE35" s="18"/>
      <c r="QF35" s="18"/>
      <c r="QG35" s="18"/>
      <c r="QH35" s="18"/>
      <c r="QI35" s="18"/>
      <c r="QJ35" s="18"/>
      <c r="QK35" s="18"/>
      <c r="QL35" s="18"/>
      <c r="QM35" s="18"/>
      <c r="QN35" s="18"/>
      <c r="QO35" s="18"/>
      <c r="QP35" s="18"/>
      <c r="QQ35" s="18"/>
      <c r="QR35" s="18"/>
      <c r="QS35" s="18"/>
      <c r="QT35" s="18"/>
      <c r="QU35" s="18"/>
      <c r="QV35" s="18"/>
      <c r="QW35" s="18"/>
      <c r="QX35" s="18"/>
      <c r="QY35" s="18"/>
      <c r="QZ35" s="18"/>
      <c r="RA35" s="18"/>
      <c r="RB35" s="18"/>
      <c r="RC35" s="18"/>
      <c r="RD35" s="18"/>
      <c r="RE35" s="18"/>
      <c r="RF35" s="18"/>
      <c r="RG35" s="18"/>
      <c r="RH35" s="18"/>
      <c r="RI35" s="18"/>
      <c r="RJ35" s="18"/>
      <c r="RK35" s="18"/>
      <c r="RL35" s="18"/>
      <c r="RM35" s="18"/>
      <c r="RN35" s="18"/>
      <c r="RO35" s="18"/>
      <c r="RP35" s="18"/>
      <c r="RQ35" s="18"/>
      <c r="RR35" s="18"/>
      <c r="RS35" s="18"/>
      <c r="RT35" s="18"/>
      <c r="RU35" s="18"/>
      <c r="RV35" s="18"/>
      <c r="RW35" s="18"/>
      <c r="RX35" s="18"/>
      <c r="RY35" s="18"/>
      <c r="RZ35" s="18"/>
      <c r="SA35" s="18"/>
      <c r="SB35" s="18"/>
      <c r="SC35" s="18"/>
      <c r="SD35" s="18"/>
      <c r="SE35" s="18"/>
      <c r="SF35" s="18"/>
      <c r="SG35" s="18"/>
      <c r="SH35" s="18"/>
      <c r="SI35" s="18"/>
      <c r="SJ35" s="18"/>
      <c r="SK35" s="18"/>
      <c r="SL35" s="18"/>
      <c r="SM35" s="18"/>
      <c r="SN35" s="18"/>
      <c r="SO35" s="18"/>
      <c r="SP35" s="18"/>
      <c r="SQ35" s="18"/>
      <c r="SR35" s="18"/>
      <c r="SS35" s="18"/>
      <c r="ST35" s="18"/>
      <c r="SU35" s="18"/>
      <c r="SV35" s="18"/>
      <c r="SW35" s="18"/>
      <c r="SX35" s="18"/>
      <c r="SY35" s="18"/>
      <c r="SZ35" s="18"/>
      <c r="TA35" s="18"/>
      <c r="TB35" s="18"/>
      <c r="TC35" s="18"/>
      <c r="TD35" s="18"/>
    </row>
    <row r="36" spans="1:524" s="13" customFormat="1" ht="21" customHeight="1" x14ac:dyDescent="0.35">
      <c r="A36" s="11"/>
      <c r="B36" s="11"/>
      <c r="C36" s="29"/>
      <c r="D36" s="11"/>
      <c r="E36" s="71" t="s">
        <v>122</v>
      </c>
      <c r="F36" s="72" t="s">
        <v>166</v>
      </c>
      <c r="G36" s="145"/>
      <c r="H36" s="72"/>
      <c r="I36" s="72"/>
      <c r="J36" s="72"/>
      <c r="K36" s="72"/>
      <c r="L36" s="72"/>
      <c r="M36" s="114">
        <f>+M37</f>
        <v>800000</v>
      </c>
      <c r="N36" s="18"/>
      <c r="O36" s="18"/>
      <c r="P36" s="18"/>
      <c r="Q36" s="18"/>
      <c r="R36" s="18"/>
      <c r="S36" s="18"/>
      <c r="T36" s="18"/>
      <c r="U36" s="18"/>
      <c r="V36" s="18"/>
      <c r="W36" s="18"/>
      <c r="X36" s="18"/>
      <c r="Y36" s="18"/>
      <c r="Z36" s="18"/>
      <c r="AA36" s="18"/>
      <c r="AB36" s="18"/>
      <c r="AC36" s="18"/>
      <c r="AD36" s="18"/>
      <c r="AE36" s="18"/>
      <c r="AF36" s="18"/>
      <c r="AG36" s="18"/>
      <c r="AH36" s="18"/>
      <c r="AI36" s="18"/>
      <c r="AJ36" s="18"/>
      <c r="AK36" s="18"/>
      <c r="AL36" s="18"/>
      <c r="AM36" s="18"/>
      <c r="AN36" s="18"/>
      <c r="AO36" s="18"/>
      <c r="AP36" s="18"/>
      <c r="AQ36" s="18"/>
      <c r="AR36" s="18"/>
      <c r="AS36" s="18"/>
      <c r="AT36" s="18"/>
      <c r="AU36" s="18"/>
      <c r="AV36" s="18"/>
      <c r="AW36" s="18"/>
      <c r="AX36" s="18"/>
      <c r="AY36" s="18"/>
      <c r="AZ36" s="18"/>
      <c r="BA36" s="18"/>
      <c r="BB36" s="18"/>
      <c r="BC36" s="18"/>
      <c r="BD36" s="18"/>
      <c r="BE36" s="18"/>
      <c r="BF36" s="18"/>
      <c r="BG36" s="18"/>
      <c r="BH36" s="18"/>
      <c r="BI36" s="18"/>
      <c r="BJ36" s="18"/>
      <c r="BK36" s="18"/>
      <c r="BL36" s="18"/>
      <c r="BM36" s="18"/>
      <c r="BN36" s="18"/>
      <c r="BO36" s="18"/>
      <c r="BP36" s="18"/>
      <c r="BQ36" s="18"/>
      <c r="BR36" s="18"/>
      <c r="BS36" s="18"/>
      <c r="BT36" s="18"/>
      <c r="BU36" s="18"/>
      <c r="BV36" s="18"/>
      <c r="BW36" s="18"/>
      <c r="BX36" s="18"/>
      <c r="BY36" s="18"/>
      <c r="BZ36" s="18"/>
      <c r="CA36" s="18"/>
      <c r="CB36" s="18"/>
      <c r="CC36" s="18"/>
      <c r="CD36" s="18"/>
      <c r="CE36" s="18"/>
      <c r="CF36" s="18"/>
      <c r="CG36" s="18"/>
      <c r="CH36" s="18"/>
      <c r="CI36" s="18"/>
      <c r="CJ36" s="18"/>
      <c r="CK36" s="18"/>
      <c r="CL36" s="18"/>
      <c r="CM36" s="18"/>
      <c r="CN36" s="18"/>
      <c r="CO36" s="18"/>
      <c r="CP36" s="18"/>
      <c r="CQ36" s="18"/>
      <c r="CR36" s="18"/>
      <c r="CS36" s="18"/>
      <c r="CT36" s="18"/>
      <c r="CU36" s="18"/>
      <c r="CV36" s="18"/>
      <c r="CW36" s="18"/>
      <c r="CX36" s="18"/>
      <c r="CY36" s="18"/>
      <c r="CZ36" s="18"/>
      <c r="DA36" s="18"/>
      <c r="DB36" s="18"/>
      <c r="DC36" s="18"/>
      <c r="DD36" s="18"/>
      <c r="DE36" s="18"/>
      <c r="DF36" s="18"/>
      <c r="DG36" s="18"/>
      <c r="DH36" s="18"/>
      <c r="DI36" s="18"/>
      <c r="DJ36" s="18"/>
      <c r="DK36" s="18"/>
      <c r="DL36" s="18"/>
      <c r="DM36" s="18"/>
      <c r="DN36" s="18"/>
      <c r="DO36" s="18"/>
      <c r="DP36" s="18"/>
      <c r="DQ36" s="18"/>
      <c r="DR36" s="18"/>
      <c r="DS36" s="18"/>
      <c r="DT36" s="18"/>
      <c r="DU36" s="18"/>
      <c r="DV36" s="18"/>
      <c r="DW36" s="18"/>
      <c r="DX36" s="18"/>
      <c r="DY36" s="18"/>
      <c r="DZ36" s="18"/>
      <c r="EA36" s="18"/>
      <c r="EB36" s="18"/>
      <c r="EC36" s="18"/>
      <c r="ED36" s="18"/>
      <c r="EE36" s="18"/>
      <c r="EF36" s="18"/>
      <c r="EG36" s="18"/>
      <c r="EH36" s="18"/>
      <c r="EI36" s="18"/>
      <c r="EJ36" s="18"/>
      <c r="EK36" s="18"/>
      <c r="EL36" s="18"/>
      <c r="EM36" s="18"/>
      <c r="EN36" s="18"/>
      <c r="EO36" s="18"/>
      <c r="EP36" s="18"/>
      <c r="EQ36" s="18"/>
      <c r="ER36" s="18"/>
      <c r="ES36" s="18"/>
      <c r="ET36" s="18"/>
      <c r="EU36" s="18"/>
      <c r="EV36" s="18"/>
      <c r="EW36" s="18"/>
      <c r="EX36" s="18"/>
      <c r="EY36" s="18"/>
      <c r="EZ36" s="18"/>
      <c r="FA36" s="18"/>
      <c r="FB36" s="18"/>
      <c r="FC36" s="18"/>
      <c r="FD36" s="18"/>
      <c r="FE36" s="18"/>
      <c r="FF36" s="18"/>
      <c r="FG36" s="18"/>
      <c r="FH36" s="18"/>
      <c r="FI36" s="18"/>
      <c r="FJ36" s="18"/>
      <c r="FK36" s="18"/>
      <c r="FL36" s="18"/>
      <c r="FM36" s="18"/>
      <c r="FN36" s="18"/>
      <c r="FO36" s="18"/>
      <c r="FP36" s="18"/>
      <c r="FQ36" s="18"/>
      <c r="FR36" s="18"/>
      <c r="FS36" s="18"/>
      <c r="FT36" s="18"/>
      <c r="FU36" s="18"/>
      <c r="FV36" s="18"/>
      <c r="FW36" s="18"/>
      <c r="FX36" s="18"/>
      <c r="FY36" s="18"/>
      <c r="FZ36" s="18"/>
      <c r="GA36" s="18"/>
      <c r="GB36" s="18"/>
      <c r="GC36" s="18"/>
      <c r="GD36" s="18"/>
      <c r="GE36" s="18"/>
      <c r="GF36" s="18"/>
      <c r="GG36" s="18"/>
      <c r="GH36" s="18"/>
      <c r="GI36" s="18"/>
      <c r="GJ36" s="18"/>
      <c r="GK36" s="18"/>
      <c r="GL36" s="18"/>
      <c r="GM36" s="18"/>
      <c r="GN36" s="18"/>
      <c r="GO36" s="18"/>
      <c r="GP36" s="18"/>
      <c r="GQ36" s="18"/>
      <c r="GR36" s="18"/>
      <c r="GS36" s="18"/>
      <c r="GT36" s="18"/>
      <c r="GU36" s="18"/>
      <c r="GV36" s="18"/>
      <c r="GW36" s="18"/>
      <c r="GX36" s="18"/>
      <c r="GY36" s="18"/>
      <c r="GZ36" s="18"/>
      <c r="HA36" s="18"/>
      <c r="HB36" s="18"/>
      <c r="HC36" s="18"/>
      <c r="HD36" s="18"/>
      <c r="HE36" s="18"/>
      <c r="HF36" s="18"/>
      <c r="HG36" s="18"/>
      <c r="HH36" s="18"/>
      <c r="HI36" s="18"/>
      <c r="HJ36" s="18"/>
      <c r="HK36" s="18"/>
      <c r="HL36" s="18"/>
      <c r="HM36" s="18"/>
      <c r="HN36" s="18"/>
      <c r="HO36" s="18"/>
      <c r="HP36" s="18"/>
      <c r="HQ36" s="18"/>
      <c r="HR36" s="18"/>
      <c r="HS36" s="18"/>
      <c r="HT36" s="18"/>
      <c r="HU36" s="18"/>
      <c r="HV36" s="18"/>
      <c r="HW36" s="18"/>
      <c r="HX36" s="18"/>
      <c r="HY36" s="18"/>
      <c r="HZ36" s="18"/>
      <c r="IA36" s="18"/>
      <c r="IB36" s="18"/>
      <c r="IC36" s="18"/>
      <c r="ID36" s="18"/>
      <c r="IE36" s="18"/>
      <c r="IF36" s="18"/>
      <c r="IG36" s="18"/>
      <c r="IH36" s="18"/>
      <c r="II36" s="18"/>
      <c r="IJ36" s="18"/>
      <c r="IK36" s="18"/>
      <c r="IL36" s="18"/>
      <c r="IM36" s="18"/>
      <c r="IN36" s="18"/>
      <c r="IO36" s="18"/>
      <c r="IP36" s="18"/>
      <c r="IQ36" s="18"/>
      <c r="IR36" s="18"/>
      <c r="IS36" s="18"/>
      <c r="IT36" s="18"/>
      <c r="IU36" s="18"/>
      <c r="IV36" s="18"/>
      <c r="IW36" s="18"/>
      <c r="IX36" s="18"/>
      <c r="IY36" s="18"/>
      <c r="IZ36" s="18"/>
      <c r="JA36" s="18"/>
      <c r="JB36" s="18"/>
      <c r="JC36" s="18"/>
      <c r="JD36" s="18"/>
      <c r="JE36" s="18"/>
      <c r="JF36" s="18"/>
      <c r="JG36" s="18"/>
      <c r="JH36" s="18"/>
      <c r="JI36" s="18"/>
      <c r="JJ36" s="18"/>
      <c r="JK36" s="18"/>
      <c r="JL36" s="18"/>
      <c r="JM36" s="18"/>
      <c r="JN36" s="18"/>
      <c r="JO36" s="18"/>
      <c r="JP36" s="18"/>
      <c r="JQ36" s="18"/>
      <c r="JR36" s="18"/>
      <c r="JS36" s="18"/>
      <c r="JT36" s="18"/>
      <c r="JU36" s="18"/>
      <c r="JV36" s="18"/>
      <c r="JW36" s="18"/>
      <c r="JX36" s="18"/>
      <c r="JY36" s="18"/>
      <c r="JZ36" s="18"/>
      <c r="KA36" s="18"/>
      <c r="KB36" s="18"/>
      <c r="KC36" s="18"/>
      <c r="KD36" s="18"/>
      <c r="KE36" s="18"/>
      <c r="KF36" s="18"/>
      <c r="KG36" s="18"/>
      <c r="KH36" s="18"/>
      <c r="KI36" s="18"/>
      <c r="KJ36" s="18"/>
      <c r="KK36" s="18"/>
      <c r="KL36" s="18"/>
      <c r="KM36" s="18"/>
      <c r="KN36" s="18"/>
      <c r="KO36" s="18"/>
      <c r="KP36" s="18"/>
      <c r="KQ36" s="18"/>
      <c r="KR36" s="18"/>
      <c r="KS36" s="18"/>
      <c r="KT36" s="18"/>
      <c r="KU36" s="18"/>
      <c r="KV36" s="18"/>
      <c r="KW36" s="18"/>
      <c r="KX36" s="18"/>
      <c r="KY36" s="18"/>
      <c r="KZ36" s="18"/>
      <c r="LA36" s="18"/>
      <c r="LB36" s="18"/>
      <c r="LC36" s="18"/>
      <c r="LD36" s="18"/>
      <c r="LE36" s="18"/>
      <c r="LF36" s="18"/>
      <c r="LG36" s="18"/>
      <c r="LH36" s="18"/>
      <c r="LI36" s="18"/>
      <c r="LJ36" s="18"/>
      <c r="LK36" s="18"/>
      <c r="LL36" s="18"/>
      <c r="LM36" s="18"/>
      <c r="LN36" s="18"/>
      <c r="LO36" s="18"/>
      <c r="LP36" s="18"/>
      <c r="LQ36" s="18"/>
      <c r="LR36" s="18"/>
      <c r="LS36" s="18"/>
      <c r="LT36" s="18"/>
      <c r="LU36" s="18"/>
      <c r="LV36" s="18"/>
      <c r="LW36" s="18"/>
      <c r="LX36" s="18"/>
      <c r="LY36" s="18"/>
      <c r="LZ36" s="18"/>
      <c r="MA36" s="18"/>
      <c r="MB36" s="18"/>
      <c r="MC36" s="18"/>
      <c r="MD36" s="18"/>
      <c r="ME36" s="18"/>
      <c r="MF36" s="18"/>
      <c r="MG36" s="18"/>
      <c r="MH36" s="18"/>
      <c r="MI36" s="18"/>
      <c r="MJ36" s="18"/>
      <c r="MK36" s="18"/>
      <c r="ML36" s="18"/>
      <c r="MM36" s="18"/>
      <c r="MN36" s="18"/>
      <c r="MO36" s="18"/>
      <c r="MP36" s="18"/>
      <c r="MQ36" s="18"/>
      <c r="MR36" s="18"/>
      <c r="MS36" s="18"/>
      <c r="MT36" s="18"/>
      <c r="MU36" s="18"/>
      <c r="MV36" s="18"/>
      <c r="MW36" s="18"/>
      <c r="MX36" s="18"/>
      <c r="MY36" s="18"/>
      <c r="MZ36" s="18"/>
      <c r="NA36" s="18"/>
      <c r="NB36" s="18"/>
      <c r="NC36" s="18"/>
      <c r="ND36" s="18"/>
      <c r="NE36" s="18"/>
      <c r="NF36" s="18"/>
      <c r="NG36" s="18"/>
      <c r="NH36" s="18"/>
      <c r="NI36" s="18"/>
      <c r="NJ36" s="18"/>
      <c r="NK36" s="18"/>
      <c r="NL36" s="18"/>
      <c r="NM36" s="18"/>
      <c r="NN36" s="18"/>
      <c r="NO36" s="18"/>
      <c r="NP36" s="18"/>
      <c r="NQ36" s="18"/>
      <c r="NR36" s="18"/>
      <c r="NS36" s="18"/>
      <c r="NT36" s="18"/>
      <c r="NU36" s="18"/>
      <c r="NV36" s="18"/>
      <c r="NW36" s="18"/>
      <c r="NX36" s="18"/>
      <c r="NY36" s="18"/>
      <c r="NZ36" s="18"/>
      <c r="OA36" s="18"/>
      <c r="OB36" s="18"/>
      <c r="OC36" s="18"/>
      <c r="OD36" s="18"/>
      <c r="OE36" s="18"/>
      <c r="OF36" s="18"/>
      <c r="OG36" s="18"/>
      <c r="OH36" s="18"/>
      <c r="OI36" s="18"/>
      <c r="OJ36" s="18"/>
      <c r="OK36" s="18"/>
      <c r="OL36" s="18"/>
      <c r="OM36" s="18"/>
      <c r="ON36" s="18"/>
      <c r="OO36" s="18"/>
      <c r="OP36" s="18"/>
      <c r="OQ36" s="18"/>
      <c r="OR36" s="18"/>
      <c r="OS36" s="18"/>
      <c r="OT36" s="18"/>
      <c r="OU36" s="18"/>
      <c r="OV36" s="18"/>
      <c r="OW36" s="18"/>
      <c r="OX36" s="18"/>
      <c r="OY36" s="18"/>
      <c r="OZ36" s="18"/>
      <c r="PA36" s="18"/>
      <c r="PB36" s="18"/>
      <c r="PC36" s="18"/>
      <c r="PD36" s="18"/>
      <c r="PE36" s="18"/>
      <c r="PF36" s="18"/>
      <c r="PG36" s="18"/>
      <c r="PH36" s="18"/>
      <c r="PI36" s="18"/>
      <c r="PJ36" s="18"/>
      <c r="PK36" s="18"/>
      <c r="PL36" s="18"/>
      <c r="PM36" s="18"/>
      <c r="PN36" s="18"/>
      <c r="PO36" s="18"/>
      <c r="PP36" s="18"/>
      <c r="PQ36" s="18"/>
      <c r="PR36" s="18"/>
      <c r="PS36" s="18"/>
      <c r="PT36" s="18"/>
      <c r="PU36" s="18"/>
      <c r="PV36" s="18"/>
      <c r="PW36" s="18"/>
      <c r="PX36" s="18"/>
      <c r="PY36" s="18"/>
      <c r="PZ36" s="18"/>
      <c r="QA36" s="18"/>
      <c r="QB36" s="18"/>
      <c r="QC36" s="18"/>
      <c r="QD36" s="18"/>
      <c r="QE36" s="18"/>
      <c r="QF36" s="18"/>
      <c r="QG36" s="18"/>
      <c r="QH36" s="18"/>
      <c r="QI36" s="18"/>
      <c r="QJ36" s="18"/>
      <c r="QK36" s="18"/>
      <c r="QL36" s="18"/>
      <c r="QM36" s="18"/>
      <c r="QN36" s="18"/>
      <c r="QO36" s="18"/>
      <c r="QP36" s="18"/>
      <c r="QQ36" s="18"/>
      <c r="QR36" s="18"/>
      <c r="QS36" s="18"/>
      <c r="QT36" s="18"/>
      <c r="QU36" s="18"/>
      <c r="QV36" s="18"/>
      <c r="QW36" s="18"/>
      <c r="QX36" s="18"/>
      <c r="QY36" s="18"/>
      <c r="QZ36" s="18"/>
      <c r="RA36" s="18"/>
      <c r="RB36" s="18"/>
      <c r="RC36" s="18"/>
      <c r="RD36" s="18"/>
      <c r="RE36" s="18"/>
      <c r="RF36" s="18"/>
      <c r="RG36" s="18"/>
      <c r="RH36" s="18"/>
      <c r="RI36" s="18"/>
      <c r="RJ36" s="18"/>
      <c r="RK36" s="18"/>
      <c r="RL36" s="18"/>
      <c r="RM36" s="18"/>
      <c r="RN36" s="18"/>
      <c r="RO36" s="18"/>
      <c r="RP36" s="18"/>
      <c r="RQ36" s="18"/>
      <c r="RR36" s="18"/>
      <c r="RS36" s="18"/>
      <c r="RT36" s="18"/>
      <c r="RU36" s="18"/>
      <c r="RV36" s="18"/>
      <c r="RW36" s="18"/>
      <c r="RX36" s="18"/>
      <c r="RY36" s="18"/>
      <c r="RZ36" s="18"/>
      <c r="SA36" s="18"/>
      <c r="SB36" s="18"/>
      <c r="SC36" s="18"/>
      <c r="SD36" s="18"/>
      <c r="SE36" s="18"/>
      <c r="SF36" s="18"/>
      <c r="SG36" s="18"/>
      <c r="SH36" s="18"/>
      <c r="SI36" s="18"/>
      <c r="SJ36" s="18"/>
      <c r="SK36" s="18"/>
      <c r="SL36" s="18"/>
      <c r="SM36" s="18"/>
      <c r="SN36" s="18"/>
      <c r="SO36" s="18"/>
      <c r="SP36" s="18"/>
      <c r="SQ36" s="18"/>
      <c r="SR36" s="18"/>
      <c r="SS36" s="18"/>
      <c r="ST36" s="18"/>
      <c r="SU36" s="18"/>
      <c r="SV36" s="18"/>
      <c r="SW36" s="18"/>
      <c r="SX36" s="18"/>
      <c r="SY36" s="18"/>
      <c r="SZ36" s="18"/>
      <c r="TA36" s="18"/>
      <c r="TB36" s="18"/>
      <c r="TC36" s="18"/>
      <c r="TD36" s="18"/>
    </row>
    <row r="37" spans="1:524" s="15" customFormat="1" ht="21" customHeight="1" x14ac:dyDescent="0.35">
      <c r="A37" s="8"/>
      <c r="B37" s="8"/>
      <c r="C37" s="8"/>
      <c r="D37" s="8"/>
      <c r="E37" s="146" t="s">
        <v>183</v>
      </c>
      <c r="F37" s="73" t="s">
        <v>179</v>
      </c>
      <c r="G37" s="73"/>
      <c r="H37" s="73"/>
      <c r="I37" s="73"/>
      <c r="J37" s="73"/>
      <c r="K37" s="73"/>
      <c r="L37" s="73"/>
      <c r="M37" s="119">
        <f>+M39</f>
        <v>800000</v>
      </c>
      <c r="N37" s="16"/>
      <c r="O37" s="16"/>
      <c r="P37" s="16"/>
      <c r="Q37" s="16"/>
      <c r="R37" s="16"/>
      <c r="S37" s="16"/>
      <c r="T37" s="16"/>
      <c r="U37" s="16"/>
      <c r="V37" s="16"/>
      <c r="W37" s="16"/>
      <c r="X37" s="16"/>
      <c r="Y37" s="16"/>
      <c r="Z37" s="16"/>
      <c r="AA37" s="16"/>
      <c r="AB37" s="16"/>
      <c r="AC37" s="16"/>
      <c r="AD37" s="16"/>
      <c r="AE37" s="16"/>
      <c r="AF37" s="16"/>
      <c r="AG37" s="16"/>
      <c r="AH37" s="16"/>
      <c r="AI37" s="16"/>
      <c r="AJ37" s="16"/>
      <c r="AK37" s="16"/>
      <c r="AL37" s="16"/>
      <c r="AM37" s="16"/>
      <c r="AN37" s="16"/>
      <c r="AO37" s="16"/>
      <c r="AP37" s="16"/>
      <c r="AQ37" s="16"/>
      <c r="AR37" s="16"/>
      <c r="AS37" s="16"/>
      <c r="AT37" s="16"/>
      <c r="AU37" s="16"/>
      <c r="AV37" s="16"/>
      <c r="AW37" s="16"/>
      <c r="AX37" s="16"/>
      <c r="AY37" s="16"/>
      <c r="AZ37" s="16"/>
      <c r="BA37" s="16"/>
      <c r="BB37" s="16"/>
      <c r="BC37" s="16"/>
      <c r="BD37" s="16"/>
      <c r="BE37" s="16"/>
      <c r="BF37" s="16"/>
      <c r="BG37" s="16"/>
      <c r="BH37" s="16"/>
      <c r="BI37" s="16"/>
      <c r="BJ37" s="16"/>
      <c r="BK37" s="16"/>
      <c r="BL37" s="16"/>
      <c r="BM37" s="16"/>
      <c r="BN37" s="16"/>
      <c r="BO37" s="16"/>
      <c r="BP37" s="16"/>
      <c r="BQ37" s="16"/>
      <c r="BR37" s="16"/>
      <c r="BS37" s="16"/>
      <c r="BT37" s="16"/>
      <c r="BU37" s="16"/>
      <c r="BV37" s="16"/>
      <c r="BW37" s="16"/>
      <c r="BX37" s="16"/>
      <c r="BY37" s="16"/>
      <c r="BZ37" s="16"/>
      <c r="CA37" s="16"/>
      <c r="CB37" s="16"/>
      <c r="CC37" s="16"/>
      <c r="CD37" s="16"/>
      <c r="CE37" s="16"/>
      <c r="CF37" s="16"/>
      <c r="CG37" s="16"/>
      <c r="CH37" s="16"/>
      <c r="CI37" s="16"/>
      <c r="CJ37" s="16"/>
      <c r="CK37" s="16"/>
      <c r="CL37" s="16"/>
      <c r="CM37" s="16"/>
      <c r="CN37" s="16"/>
      <c r="CO37" s="16"/>
      <c r="CP37" s="16"/>
      <c r="CQ37" s="16"/>
      <c r="CR37" s="16"/>
      <c r="CS37" s="16"/>
      <c r="CT37" s="16"/>
      <c r="CU37" s="16"/>
      <c r="CV37" s="16"/>
      <c r="CW37" s="16"/>
      <c r="CX37" s="16"/>
      <c r="CY37" s="16"/>
      <c r="CZ37" s="16"/>
      <c r="DA37" s="16"/>
      <c r="DB37" s="16"/>
      <c r="DC37" s="16"/>
      <c r="DD37" s="16"/>
      <c r="DE37" s="16"/>
      <c r="DF37" s="16"/>
      <c r="DG37" s="16"/>
      <c r="DH37" s="16"/>
      <c r="DI37" s="16"/>
      <c r="DJ37" s="16"/>
      <c r="DK37" s="16"/>
      <c r="DL37" s="16"/>
      <c r="DM37" s="16"/>
      <c r="DN37" s="16"/>
      <c r="DO37" s="16"/>
      <c r="DP37" s="16"/>
      <c r="DQ37" s="16"/>
      <c r="DR37" s="16"/>
      <c r="DS37" s="16"/>
      <c r="DT37" s="16"/>
      <c r="DU37" s="16"/>
      <c r="DV37" s="16"/>
      <c r="DW37" s="16"/>
      <c r="DX37" s="16"/>
      <c r="DY37" s="16"/>
      <c r="DZ37" s="16"/>
      <c r="EA37" s="16"/>
      <c r="EB37" s="16"/>
      <c r="EC37" s="16"/>
      <c r="ED37" s="16"/>
      <c r="EE37" s="16"/>
      <c r="EF37" s="16"/>
      <c r="EG37" s="16"/>
      <c r="EH37" s="16"/>
      <c r="EI37" s="16"/>
      <c r="EJ37" s="16"/>
      <c r="EK37" s="16"/>
      <c r="EL37" s="16"/>
      <c r="EM37" s="16"/>
      <c r="EN37" s="16"/>
      <c r="EO37" s="16"/>
      <c r="EP37" s="16"/>
      <c r="EQ37" s="16"/>
      <c r="ER37" s="16"/>
      <c r="ES37" s="16"/>
      <c r="ET37" s="16"/>
      <c r="EU37" s="16"/>
      <c r="EV37" s="16"/>
      <c r="EW37" s="16"/>
      <c r="EX37" s="16"/>
      <c r="EY37" s="16"/>
      <c r="EZ37" s="16"/>
      <c r="FA37" s="16"/>
      <c r="FB37" s="16"/>
      <c r="FC37" s="16"/>
      <c r="FD37" s="16"/>
      <c r="FE37" s="16"/>
      <c r="FF37" s="16"/>
      <c r="FG37" s="16"/>
      <c r="FH37" s="16"/>
      <c r="FI37" s="16"/>
      <c r="FJ37" s="16"/>
      <c r="FK37" s="16"/>
      <c r="FL37" s="16"/>
      <c r="FM37" s="16"/>
      <c r="FN37" s="16"/>
      <c r="FO37" s="16"/>
      <c r="FP37" s="16"/>
      <c r="FQ37" s="16"/>
      <c r="FR37" s="16"/>
      <c r="FS37" s="16"/>
      <c r="FT37" s="16"/>
      <c r="FU37" s="16"/>
      <c r="FV37" s="16"/>
      <c r="FW37" s="16"/>
      <c r="FX37" s="16"/>
      <c r="FY37" s="16"/>
      <c r="FZ37" s="16"/>
      <c r="GA37" s="16"/>
      <c r="GB37" s="16"/>
      <c r="GC37" s="16"/>
      <c r="GD37" s="16"/>
      <c r="GE37" s="16"/>
      <c r="GF37" s="16"/>
      <c r="GG37" s="16"/>
      <c r="GH37" s="16"/>
      <c r="GI37" s="16"/>
      <c r="GJ37" s="16"/>
      <c r="GK37" s="16"/>
      <c r="GL37" s="16"/>
      <c r="GM37" s="16"/>
      <c r="GN37" s="16"/>
      <c r="GO37" s="16"/>
      <c r="GP37" s="16"/>
      <c r="GQ37" s="16"/>
      <c r="GR37" s="16"/>
      <c r="GS37" s="16"/>
      <c r="GT37" s="16"/>
      <c r="GU37" s="16"/>
      <c r="GV37" s="16"/>
      <c r="GW37" s="16"/>
      <c r="GX37" s="16"/>
      <c r="GY37" s="16"/>
      <c r="GZ37" s="16"/>
      <c r="HA37" s="16"/>
      <c r="HB37" s="16"/>
      <c r="HC37" s="16"/>
      <c r="HD37" s="16"/>
      <c r="HE37" s="16"/>
      <c r="HF37" s="16"/>
      <c r="HG37" s="16"/>
      <c r="HH37" s="16"/>
      <c r="HI37" s="16"/>
      <c r="HJ37" s="16"/>
      <c r="HK37" s="16"/>
      <c r="HL37" s="16"/>
      <c r="HM37" s="16"/>
      <c r="HN37" s="16"/>
      <c r="HO37" s="16"/>
      <c r="HP37" s="16"/>
      <c r="HQ37" s="16"/>
      <c r="HR37" s="16"/>
      <c r="HS37" s="16"/>
      <c r="HT37" s="16"/>
      <c r="HU37" s="16"/>
      <c r="HV37" s="16"/>
      <c r="HW37" s="16"/>
      <c r="HX37" s="16"/>
      <c r="HY37" s="16"/>
      <c r="HZ37" s="16"/>
      <c r="IA37" s="16"/>
      <c r="IB37" s="16"/>
      <c r="IC37" s="16"/>
      <c r="ID37" s="16"/>
      <c r="IE37" s="16"/>
      <c r="IF37" s="16"/>
      <c r="IG37" s="16"/>
      <c r="IH37" s="16"/>
      <c r="II37" s="16"/>
      <c r="IJ37" s="16"/>
      <c r="IK37" s="16"/>
      <c r="IL37" s="16"/>
      <c r="IM37" s="16"/>
      <c r="IN37" s="16"/>
      <c r="IO37" s="16"/>
      <c r="IP37" s="16"/>
      <c r="IQ37" s="16"/>
      <c r="IR37" s="16"/>
      <c r="IS37" s="16"/>
      <c r="IT37" s="16"/>
      <c r="IU37" s="16"/>
      <c r="IV37" s="16"/>
      <c r="IW37" s="16"/>
      <c r="IX37" s="16"/>
      <c r="IY37" s="16"/>
      <c r="IZ37" s="16"/>
      <c r="JA37" s="16"/>
      <c r="JB37" s="16"/>
      <c r="JC37" s="16"/>
      <c r="JD37" s="16"/>
      <c r="JE37" s="16"/>
      <c r="JF37" s="16"/>
      <c r="JG37" s="16"/>
      <c r="JH37" s="16"/>
      <c r="JI37" s="16"/>
      <c r="JJ37" s="16"/>
      <c r="JK37" s="16"/>
      <c r="JL37" s="16"/>
      <c r="JM37" s="16"/>
      <c r="JN37" s="16"/>
      <c r="JO37" s="16"/>
      <c r="JP37" s="16"/>
      <c r="JQ37" s="16"/>
      <c r="JR37" s="16"/>
      <c r="JS37" s="16"/>
      <c r="JT37" s="16"/>
      <c r="JU37" s="16"/>
      <c r="JV37" s="16"/>
      <c r="JW37" s="16"/>
      <c r="JX37" s="16"/>
      <c r="JY37" s="16"/>
      <c r="JZ37" s="16"/>
      <c r="KA37" s="16"/>
      <c r="KB37" s="16"/>
      <c r="KC37" s="16"/>
      <c r="KD37" s="16"/>
      <c r="KE37" s="16"/>
      <c r="KF37" s="16"/>
      <c r="KG37" s="16"/>
      <c r="KH37" s="16"/>
      <c r="KI37" s="16"/>
      <c r="KJ37" s="16"/>
      <c r="KK37" s="16"/>
      <c r="KL37" s="16"/>
      <c r="KM37" s="16"/>
      <c r="KN37" s="16"/>
      <c r="KO37" s="16"/>
      <c r="KP37" s="16"/>
      <c r="KQ37" s="16"/>
      <c r="KR37" s="16"/>
      <c r="KS37" s="16"/>
      <c r="KT37" s="16"/>
      <c r="KU37" s="16"/>
      <c r="KV37" s="16"/>
      <c r="KW37" s="16"/>
      <c r="KX37" s="16"/>
      <c r="KY37" s="16"/>
      <c r="KZ37" s="16"/>
      <c r="LA37" s="16"/>
      <c r="LB37" s="16"/>
      <c r="LC37" s="16"/>
      <c r="LD37" s="16"/>
      <c r="LE37" s="16"/>
      <c r="LF37" s="16"/>
      <c r="LG37" s="16"/>
      <c r="LH37" s="16"/>
      <c r="LI37" s="16"/>
      <c r="LJ37" s="16"/>
      <c r="LK37" s="16"/>
      <c r="LL37" s="16"/>
      <c r="LM37" s="16"/>
      <c r="LN37" s="16"/>
      <c r="LO37" s="16"/>
      <c r="LP37" s="16"/>
      <c r="LQ37" s="16"/>
      <c r="LR37" s="16"/>
      <c r="LS37" s="16"/>
      <c r="LT37" s="16"/>
      <c r="LU37" s="16"/>
      <c r="LV37" s="16"/>
      <c r="LW37" s="16"/>
      <c r="LX37" s="16"/>
      <c r="LY37" s="16"/>
      <c r="LZ37" s="16"/>
      <c r="MA37" s="16"/>
      <c r="MB37" s="16"/>
      <c r="MC37" s="16"/>
      <c r="MD37" s="16"/>
      <c r="ME37" s="16"/>
      <c r="MF37" s="16"/>
      <c r="MG37" s="16"/>
      <c r="MH37" s="16"/>
      <c r="MI37" s="16"/>
      <c r="MJ37" s="16"/>
      <c r="MK37" s="16"/>
      <c r="ML37" s="16"/>
      <c r="MM37" s="16"/>
      <c r="MN37" s="16"/>
      <c r="MO37" s="16"/>
      <c r="MP37" s="16"/>
      <c r="MQ37" s="16"/>
      <c r="MR37" s="16"/>
      <c r="MS37" s="16"/>
      <c r="MT37" s="16"/>
      <c r="MU37" s="16"/>
      <c r="MV37" s="16"/>
      <c r="MW37" s="16"/>
      <c r="MX37" s="16"/>
      <c r="MY37" s="16"/>
      <c r="MZ37" s="16"/>
      <c r="NA37" s="16"/>
      <c r="NB37" s="16"/>
      <c r="NC37" s="16"/>
      <c r="ND37" s="16"/>
      <c r="NE37" s="16"/>
      <c r="NF37" s="16"/>
      <c r="NG37" s="16"/>
      <c r="NH37" s="16"/>
      <c r="NI37" s="16"/>
      <c r="NJ37" s="16"/>
      <c r="NK37" s="16"/>
      <c r="NL37" s="16"/>
      <c r="NM37" s="16"/>
      <c r="NN37" s="16"/>
      <c r="NO37" s="16"/>
      <c r="NP37" s="16"/>
      <c r="NQ37" s="16"/>
      <c r="NR37" s="16"/>
      <c r="NS37" s="16"/>
      <c r="NT37" s="16"/>
      <c r="NU37" s="16"/>
      <c r="NV37" s="16"/>
      <c r="NW37" s="16"/>
      <c r="NX37" s="16"/>
      <c r="NY37" s="16"/>
      <c r="NZ37" s="16"/>
      <c r="OA37" s="16"/>
      <c r="OB37" s="16"/>
      <c r="OC37" s="16"/>
      <c r="OD37" s="16"/>
      <c r="OE37" s="16"/>
      <c r="OF37" s="16"/>
      <c r="OG37" s="16"/>
      <c r="OH37" s="16"/>
      <c r="OI37" s="16"/>
      <c r="OJ37" s="16"/>
      <c r="OK37" s="16"/>
      <c r="OL37" s="16"/>
      <c r="OM37" s="16"/>
      <c r="ON37" s="16"/>
      <c r="OO37" s="16"/>
      <c r="OP37" s="16"/>
      <c r="OQ37" s="16"/>
      <c r="OR37" s="16"/>
      <c r="OS37" s="16"/>
      <c r="OT37" s="16"/>
      <c r="OU37" s="16"/>
      <c r="OV37" s="16"/>
      <c r="OW37" s="16"/>
      <c r="OX37" s="16"/>
      <c r="OY37" s="16"/>
      <c r="OZ37" s="16"/>
      <c r="PA37" s="16"/>
      <c r="PB37" s="16"/>
      <c r="PC37" s="16"/>
      <c r="PD37" s="16"/>
      <c r="PE37" s="16"/>
      <c r="PF37" s="16"/>
      <c r="PG37" s="16"/>
      <c r="PH37" s="16"/>
      <c r="PI37" s="16"/>
      <c r="PJ37" s="16"/>
      <c r="PK37" s="16"/>
      <c r="PL37" s="16"/>
      <c r="PM37" s="16"/>
      <c r="PN37" s="16"/>
      <c r="PO37" s="16"/>
      <c r="PP37" s="16"/>
      <c r="PQ37" s="16"/>
      <c r="PR37" s="16"/>
      <c r="PS37" s="16"/>
      <c r="PT37" s="16"/>
      <c r="PU37" s="16"/>
      <c r="PV37" s="16"/>
      <c r="PW37" s="16"/>
      <c r="PX37" s="16"/>
      <c r="PY37" s="16"/>
      <c r="PZ37" s="16"/>
      <c r="QA37" s="16"/>
      <c r="QB37" s="16"/>
      <c r="QC37" s="16"/>
      <c r="QD37" s="16"/>
      <c r="QE37" s="16"/>
      <c r="QF37" s="16"/>
      <c r="QG37" s="16"/>
      <c r="QH37" s="16"/>
      <c r="QI37" s="16"/>
      <c r="QJ37" s="16"/>
      <c r="QK37" s="16"/>
      <c r="QL37" s="16"/>
      <c r="QM37" s="16"/>
      <c r="QN37" s="16"/>
      <c r="QO37" s="16"/>
      <c r="QP37" s="16"/>
      <c r="QQ37" s="16"/>
      <c r="QR37" s="16"/>
      <c r="QS37" s="16"/>
      <c r="QT37" s="16"/>
      <c r="QU37" s="16"/>
      <c r="QV37" s="16"/>
      <c r="QW37" s="16"/>
      <c r="QX37" s="16"/>
      <c r="QY37" s="16"/>
      <c r="QZ37" s="16"/>
      <c r="RA37" s="16"/>
      <c r="RB37" s="16"/>
      <c r="RC37" s="16"/>
      <c r="RD37" s="16"/>
      <c r="RE37" s="16"/>
      <c r="RF37" s="16"/>
      <c r="RG37" s="16"/>
      <c r="RH37" s="16"/>
      <c r="RI37" s="16"/>
      <c r="RJ37" s="16"/>
      <c r="RK37" s="16"/>
      <c r="RL37" s="16"/>
      <c r="RM37" s="16"/>
      <c r="RN37" s="16"/>
      <c r="RO37" s="16"/>
      <c r="RP37" s="16"/>
      <c r="RQ37" s="16"/>
      <c r="RR37" s="16"/>
      <c r="RS37" s="16"/>
      <c r="RT37" s="16"/>
      <c r="RU37" s="16"/>
      <c r="RV37" s="16"/>
      <c r="RW37" s="16"/>
      <c r="RX37" s="16"/>
      <c r="RY37" s="16"/>
      <c r="RZ37" s="16"/>
      <c r="SA37" s="16"/>
      <c r="SB37" s="16"/>
      <c r="SC37" s="16"/>
      <c r="SD37" s="16"/>
      <c r="SE37" s="16"/>
      <c r="SF37" s="16"/>
      <c r="SG37" s="16"/>
      <c r="SH37" s="16"/>
      <c r="SI37" s="16"/>
      <c r="SJ37" s="16"/>
      <c r="SK37" s="16"/>
      <c r="SL37" s="16"/>
      <c r="SM37" s="16"/>
      <c r="SN37" s="16"/>
      <c r="SO37" s="16"/>
      <c r="SP37" s="16"/>
      <c r="SQ37" s="16"/>
      <c r="SR37" s="16"/>
      <c r="SS37" s="16"/>
      <c r="ST37" s="16"/>
      <c r="SU37" s="16"/>
      <c r="SV37" s="16"/>
      <c r="SW37" s="16"/>
      <c r="SX37" s="16"/>
      <c r="SY37" s="16"/>
      <c r="SZ37" s="16"/>
      <c r="TA37" s="16"/>
      <c r="TB37" s="16"/>
      <c r="TC37" s="16"/>
      <c r="TD37" s="16"/>
    </row>
    <row r="38" spans="1:524" ht="21" customHeight="1" x14ac:dyDescent="0.35">
      <c r="A38" s="8"/>
      <c r="B38" s="8"/>
      <c r="E38" s="50"/>
      <c r="F38" s="50"/>
      <c r="G38" s="142">
        <v>1126151100</v>
      </c>
      <c r="H38" s="52" t="s">
        <v>92</v>
      </c>
      <c r="I38" s="51">
        <v>132</v>
      </c>
      <c r="J38" s="51" t="s">
        <v>192</v>
      </c>
      <c r="K38" s="51">
        <v>3390</v>
      </c>
      <c r="L38" s="51" t="s">
        <v>56</v>
      </c>
      <c r="M38" s="117">
        <v>800000</v>
      </c>
    </row>
    <row r="39" spans="1:524" ht="21" customHeight="1" x14ac:dyDescent="0.35">
      <c r="A39" s="8"/>
      <c r="B39" s="8"/>
      <c r="E39" s="50"/>
      <c r="F39" s="50"/>
      <c r="G39" s="148"/>
      <c r="H39" s="53" t="s">
        <v>59</v>
      </c>
      <c r="I39" s="53"/>
      <c r="J39" s="53"/>
      <c r="K39" s="53"/>
      <c r="L39" s="55"/>
      <c r="M39" s="116">
        <f>SUM(M38:M38)</f>
        <v>800000</v>
      </c>
    </row>
    <row r="40" spans="1:524" s="13" customFormat="1" ht="21" customHeight="1" x14ac:dyDescent="0.35">
      <c r="A40" s="17"/>
      <c r="B40" s="17"/>
      <c r="C40" s="17"/>
      <c r="D40" s="17"/>
      <c r="E40" s="72" t="s">
        <v>127</v>
      </c>
      <c r="F40" s="72"/>
      <c r="G40" s="145"/>
      <c r="H40" s="72"/>
      <c r="I40" s="72"/>
      <c r="J40" s="72"/>
      <c r="K40" s="72"/>
      <c r="L40" s="72"/>
      <c r="M40" s="121">
        <f>+M41</f>
        <v>835000</v>
      </c>
      <c r="N40" s="18"/>
      <c r="O40" s="18"/>
      <c r="P40" s="18"/>
      <c r="Q40" s="18"/>
      <c r="R40" s="18"/>
      <c r="S40" s="18"/>
      <c r="T40" s="18"/>
      <c r="U40" s="18"/>
      <c r="V40" s="18"/>
      <c r="W40" s="18"/>
      <c r="X40" s="18"/>
      <c r="Y40" s="18"/>
      <c r="Z40" s="18"/>
      <c r="AA40" s="18"/>
      <c r="AB40" s="18"/>
      <c r="AC40" s="18"/>
      <c r="AD40" s="18"/>
      <c r="AE40" s="18"/>
      <c r="AF40" s="18"/>
      <c r="AG40" s="18"/>
      <c r="AH40" s="18"/>
      <c r="AI40" s="18"/>
      <c r="AJ40" s="18"/>
      <c r="AK40" s="18"/>
      <c r="AL40" s="18"/>
      <c r="AM40" s="18"/>
      <c r="AN40" s="18"/>
      <c r="AO40" s="18"/>
      <c r="AP40" s="18"/>
      <c r="AQ40" s="18"/>
      <c r="AR40" s="18"/>
      <c r="AS40" s="18"/>
      <c r="AT40" s="18"/>
      <c r="AU40" s="18"/>
      <c r="AV40" s="18"/>
      <c r="AW40" s="18"/>
      <c r="AX40" s="18"/>
      <c r="AY40" s="18"/>
      <c r="AZ40" s="18"/>
      <c r="BA40" s="18"/>
      <c r="BB40" s="18"/>
      <c r="BC40" s="18"/>
      <c r="BD40" s="18"/>
      <c r="BE40" s="18"/>
      <c r="BF40" s="18"/>
      <c r="BG40" s="18"/>
      <c r="BH40" s="18"/>
      <c r="BI40" s="18"/>
      <c r="BJ40" s="18"/>
      <c r="BK40" s="18"/>
      <c r="BL40" s="18"/>
      <c r="BM40" s="18"/>
      <c r="BN40" s="18"/>
      <c r="BO40" s="18"/>
      <c r="BP40" s="18"/>
      <c r="BQ40" s="18"/>
      <c r="BR40" s="18"/>
      <c r="BS40" s="18"/>
      <c r="BT40" s="18"/>
      <c r="BU40" s="18"/>
      <c r="BV40" s="18"/>
      <c r="BW40" s="18"/>
      <c r="BX40" s="18"/>
      <c r="BY40" s="18"/>
      <c r="BZ40" s="18"/>
      <c r="CA40" s="18"/>
      <c r="CB40" s="18"/>
      <c r="CC40" s="18"/>
      <c r="CD40" s="18"/>
      <c r="CE40" s="18"/>
      <c r="CF40" s="18"/>
      <c r="CG40" s="18"/>
      <c r="CH40" s="18"/>
      <c r="CI40" s="18"/>
      <c r="CJ40" s="18"/>
      <c r="CK40" s="18"/>
      <c r="CL40" s="18"/>
      <c r="CM40" s="18"/>
      <c r="CN40" s="18"/>
      <c r="CO40" s="18"/>
      <c r="CP40" s="18"/>
      <c r="CQ40" s="18"/>
      <c r="CR40" s="18"/>
      <c r="CS40" s="18"/>
      <c r="CT40" s="18"/>
      <c r="CU40" s="18"/>
      <c r="CV40" s="18"/>
      <c r="CW40" s="18"/>
      <c r="CX40" s="18"/>
      <c r="CY40" s="18"/>
      <c r="CZ40" s="18"/>
      <c r="DA40" s="18"/>
      <c r="DB40" s="18"/>
      <c r="DC40" s="18"/>
      <c r="DD40" s="18"/>
      <c r="DE40" s="18"/>
      <c r="DF40" s="18"/>
      <c r="DG40" s="18"/>
      <c r="DH40" s="18"/>
      <c r="DI40" s="18"/>
      <c r="DJ40" s="18"/>
      <c r="DK40" s="18"/>
      <c r="DL40" s="18"/>
      <c r="DM40" s="18"/>
      <c r="DN40" s="18"/>
      <c r="DO40" s="18"/>
      <c r="DP40" s="18"/>
      <c r="DQ40" s="18"/>
      <c r="DR40" s="18"/>
      <c r="DS40" s="18"/>
      <c r="DT40" s="18"/>
      <c r="DU40" s="18"/>
      <c r="DV40" s="18"/>
      <c r="DW40" s="18"/>
      <c r="DX40" s="18"/>
      <c r="DY40" s="18"/>
      <c r="DZ40" s="18"/>
      <c r="EA40" s="18"/>
      <c r="EB40" s="18"/>
      <c r="EC40" s="18"/>
      <c r="ED40" s="18"/>
      <c r="EE40" s="18"/>
      <c r="EF40" s="18"/>
      <c r="EG40" s="18"/>
      <c r="EH40" s="18"/>
      <c r="EI40" s="18"/>
      <c r="EJ40" s="18"/>
      <c r="EK40" s="18"/>
      <c r="EL40" s="18"/>
      <c r="EM40" s="18"/>
      <c r="EN40" s="18"/>
      <c r="EO40" s="18"/>
      <c r="EP40" s="18"/>
      <c r="EQ40" s="18"/>
      <c r="ER40" s="18"/>
      <c r="ES40" s="18"/>
      <c r="ET40" s="18"/>
      <c r="EU40" s="18"/>
      <c r="EV40" s="18"/>
      <c r="EW40" s="18"/>
      <c r="EX40" s="18"/>
      <c r="EY40" s="18"/>
      <c r="EZ40" s="18"/>
      <c r="FA40" s="18"/>
      <c r="FB40" s="18"/>
      <c r="FC40" s="18"/>
      <c r="FD40" s="18"/>
      <c r="FE40" s="18"/>
      <c r="FF40" s="18"/>
      <c r="FG40" s="18"/>
      <c r="FH40" s="18"/>
      <c r="FI40" s="18"/>
      <c r="FJ40" s="18"/>
      <c r="FK40" s="18"/>
      <c r="FL40" s="18"/>
      <c r="FM40" s="18"/>
      <c r="FN40" s="18"/>
      <c r="FO40" s="18"/>
      <c r="FP40" s="18"/>
      <c r="FQ40" s="18"/>
      <c r="FR40" s="18"/>
      <c r="FS40" s="18"/>
      <c r="FT40" s="18"/>
      <c r="FU40" s="18"/>
      <c r="FV40" s="18"/>
      <c r="FW40" s="18"/>
      <c r="FX40" s="18"/>
      <c r="FY40" s="18"/>
      <c r="FZ40" s="18"/>
      <c r="GA40" s="18"/>
      <c r="GB40" s="18"/>
      <c r="GC40" s="18"/>
      <c r="GD40" s="18"/>
      <c r="GE40" s="18"/>
      <c r="GF40" s="18"/>
      <c r="GG40" s="18"/>
      <c r="GH40" s="18"/>
      <c r="GI40" s="18"/>
      <c r="GJ40" s="18"/>
      <c r="GK40" s="18"/>
      <c r="GL40" s="18"/>
      <c r="GM40" s="18"/>
      <c r="GN40" s="18"/>
      <c r="GO40" s="18"/>
      <c r="GP40" s="18"/>
      <c r="GQ40" s="18"/>
      <c r="GR40" s="18"/>
      <c r="GS40" s="18"/>
      <c r="GT40" s="18"/>
      <c r="GU40" s="18"/>
      <c r="GV40" s="18"/>
      <c r="GW40" s="18"/>
      <c r="GX40" s="18"/>
      <c r="GY40" s="18"/>
      <c r="GZ40" s="18"/>
      <c r="HA40" s="18"/>
      <c r="HB40" s="18"/>
      <c r="HC40" s="18"/>
      <c r="HD40" s="18"/>
      <c r="HE40" s="18"/>
      <c r="HF40" s="18"/>
      <c r="HG40" s="18"/>
      <c r="HH40" s="18"/>
      <c r="HI40" s="18"/>
      <c r="HJ40" s="18"/>
      <c r="HK40" s="18"/>
      <c r="HL40" s="18"/>
      <c r="HM40" s="18"/>
      <c r="HN40" s="18"/>
      <c r="HO40" s="18"/>
      <c r="HP40" s="18"/>
      <c r="HQ40" s="18"/>
      <c r="HR40" s="18"/>
      <c r="HS40" s="18"/>
      <c r="HT40" s="18"/>
      <c r="HU40" s="18"/>
      <c r="HV40" s="18"/>
      <c r="HW40" s="18"/>
      <c r="HX40" s="18"/>
      <c r="HY40" s="18"/>
      <c r="HZ40" s="18"/>
      <c r="IA40" s="18"/>
      <c r="IB40" s="18"/>
      <c r="IC40" s="18"/>
      <c r="ID40" s="18"/>
      <c r="IE40" s="18"/>
      <c r="IF40" s="18"/>
      <c r="IG40" s="18"/>
      <c r="IH40" s="18"/>
      <c r="II40" s="18"/>
      <c r="IJ40" s="18"/>
      <c r="IK40" s="18"/>
      <c r="IL40" s="18"/>
      <c r="IM40" s="18"/>
      <c r="IN40" s="18"/>
      <c r="IO40" s="18"/>
      <c r="IP40" s="18"/>
      <c r="IQ40" s="18"/>
      <c r="IR40" s="18"/>
      <c r="IS40" s="18"/>
      <c r="IT40" s="18"/>
      <c r="IU40" s="18"/>
      <c r="IV40" s="18"/>
      <c r="IW40" s="18"/>
      <c r="IX40" s="18"/>
      <c r="IY40" s="18"/>
      <c r="IZ40" s="18"/>
      <c r="JA40" s="18"/>
      <c r="JB40" s="18"/>
      <c r="JC40" s="18"/>
      <c r="JD40" s="18"/>
      <c r="JE40" s="18"/>
      <c r="JF40" s="18"/>
      <c r="JG40" s="18"/>
      <c r="JH40" s="18"/>
      <c r="JI40" s="18"/>
      <c r="JJ40" s="18"/>
      <c r="JK40" s="18"/>
      <c r="JL40" s="18"/>
      <c r="JM40" s="18"/>
      <c r="JN40" s="18"/>
      <c r="JO40" s="18"/>
      <c r="JP40" s="18"/>
      <c r="JQ40" s="18"/>
      <c r="JR40" s="18"/>
      <c r="JS40" s="18"/>
      <c r="JT40" s="18"/>
      <c r="JU40" s="18"/>
      <c r="JV40" s="18"/>
      <c r="JW40" s="18"/>
      <c r="JX40" s="18"/>
      <c r="JY40" s="18"/>
      <c r="JZ40" s="18"/>
      <c r="KA40" s="18"/>
      <c r="KB40" s="18"/>
      <c r="KC40" s="18"/>
      <c r="KD40" s="18"/>
      <c r="KE40" s="18"/>
      <c r="KF40" s="18"/>
      <c r="KG40" s="18"/>
      <c r="KH40" s="18"/>
      <c r="KI40" s="18"/>
      <c r="KJ40" s="18"/>
      <c r="KK40" s="18"/>
      <c r="KL40" s="18"/>
      <c r="KM40" s="18"/>
      <c r="KN40" s="18"/>
      <c r="KO40" s="18"/>
      <c r="KP40" s="18"/>
      <c r="KQ40" s="18"/>
      <c r="KR40" s="18"/>
      <c r="KS40" s="18"/>
      <c r="KT40" s="18"/>
      <c r="KU40" s="18"/>
      <c r="KV40" s="18"/>
      <c r="KW40" s="18"/>
      <c r="KX40" s="18"/>
      <c r="KY40" s="18"/>
      <c r="KZ40" s="18"/>
      <c r="LA40" s="18"/>
      <c r="LB40" s="18"/>
      <c r="LC40" s="18"/>
      <c r="LD40" s="18"/>
      <c r="LE40" s="18"/>
      <c r="LF40" s="18"/>
      <c r="LG40" s="18"/>
      <c r="LH40" s="18"/>
      <c r="LI40" s="18"/>
      <c r="LJ40" s="18"/>
      <c r="LK40" s="18"/>
      <c r="LL40" s="18"/>
      <c r="LM40" s="18"/>
      <c r="LN40" s="18"/>
      <c r="LO40" s="18"/>
      <c r="LP40" s="18"/>
      <c r="LQ40" s="18"/>
      <c r="LR40" s="18"/>
      <c r="LS40" s="18"/>
      <c r="LT40" s="18"/>
      <c r="LU40" s="18"/>
      <c r="LV40" s="18"/>
      <c r="LW40" s="18"/>
      <c r="LX40" s="18"/>
      <c r="LY40" s="18"/>
      <c r="LZ40" s="18"/>
      <c r="MA40" s="18"/>
      <c r="MB40" s="18"/>
      <c r="MC40" s="18"/>
      <c r="MD40" s="18"/>
      <c r="ME40" s="18"/>
      <c r="MF40" s="18"/>
      <c r="MG40" s="18"/>
      <c r="MH40" s="18"/>
      <c r="MI40" s="18"/>
      <c r="MJ40" s="18"/>
      <c r="MK40" s="18"/>
      <c r="ML40" s="18"/>
      <c r="MM40" s="18"/>
      <c r="MN40" s="18"/>
      <c r="MO40" s="18"/>
      <c r="MP40" s="18"/>
      <c r="MQ40" s="18"/>
      <c r="MR40" s="18"/>
      <c r="MS40" s="18"/>
      <c r="MT40" s="18"/>
      <c r="MU40" s="18"/>
      <c r="MV40" s="18"/>
      <c r="MW40" s="18"/>
      <c r="MX40" s="18"/>
      <c r="MY40" s="18"/>
      <c r="MZ40" s="18"/>
      <c r="NA40" s="18"/>
      <c r="NB40" s="18"/>
      <c r="NC40" s="18"/>
      <c r="ND40" s="18"/>
      <c r="NE40" s="18"/>
      <c r="NF40" s="18"/>
      <c r="NG40" s="18"/>
      <c r="NH40" s="18"/>
      <c r="NI40" s="18"/>
      <c r="NJ40" s="18"/>
      <c r="NK40" s="18"/>
      <c r="NL40" s="18"/>
      <c r="NM40" s="18"/>
      <c r="NN40" s="18"/>
      <c r="NO40" s="18"/>
      <c r="NP40" s="18"/>
      <c r="NQ40" s="18"/>
      <c r="NR40" s="18"/>
      <c r="NS40" s="18"/>
      <c r="NT40" s="18"/>
      <c r="NU40" s="18"/>
      <c r="NV40" s="18"/>
      <c r="NW40" s="18"/>
      <c r="NX40" s="18"/>
      <c r="NY40" s="18"/>
      <c r="NZ40" s="18"/>
      <c r="OA40" s="18"/>
      <c r="OB40" s="18"/>
      <c r="OC40" s="18"/>
      <c r="OD40" s="18"/>
      <c r="OE40" s="18"/>
      <c r="OF40" s="18"/>
      <c r="OG40" s="18"/>
      <c r="OH40" s="18"/>
      <c r="OI40" s="18"/>
      <c r="OJ40" s="18"/>
      <c r="OK40" s="18"/>
      <c r="OL40" s="18"/>
      <c r="OM40" s="18"/>
      <c r="ON40" s="18"/>
      <c r="OO40" s="18"/>
      <c r="OP40" s="18"/>
      <c r="OQ40" s="18"/>
      <c r="OR40" s="18"/>
      <c r="OS40" s="18"/>
      <c r="OT40" s="18"/>
      <c r="OU40" s="18"/>
      <c r="OV40" s="18"/>
      <c r="OW40" s="18"/>
      <c r="OX40" s="18"/>
      <c r="OY40" s="18"/>
      <c r="OZ40" s="18"/>
      <c r="PA40" s="18"/>
      <c r="PB40" s="18"/>
      <c r="PC40" s="18"/>
      <c r="PD40" s="18"/>
      <c r="PE40" s="18"/>
      <c r="PF40" s="18"/>
      <c r="PG40" s="18"/>
      <c r="PH40" s="18"/>
      <c r="PI40" s="18"/>
      <c r="PJ40" s="18"/>
      <c r="PK40" s="18"/>
      <c r="PL40" s="18"/>
      <c r="PM40" s="18"/>
      <c r="PN40" s="18"/>
      <c r="PO40" s="18"/>
      <c r="PP40" s="18"/>
      <c r="PQ40" s="18"/>
      <c r="PR40" s="18"/>
      <c r="PS40" s="18"/>
      <c r="PT40" s="18"/>
      <c r="PU40" s="18"/>
      <c r="PV40" s="18"/>
      <c r="PW40" s="18"/>
      <c r="PX40" s="18"/>
      <c r="PY40" s="18"/>
      <c r="PZ40" s="18"/>
      <c r="QA40" s="18"/>
      <c r="QB40" s="18"/>
      <c r="QC40" s="18"/>
      <c r="QD40" s="18"/>
      <c r="QE40" s="18"/>
      <c r="QF40" s="18"/>
      <c r="QG40" s="18"/>
      <c r="QH40" s="18"/>
      <c r="QI40" s="18"/>
      <c r="QJ40" s="18"/>
      <c r="QK40" s="18"/>
      <c r="QL40" s="18"/>
      <c r="QM40" s="18"/>
      <c r="QN40" s="18"/>
      <c r="QO40" s="18"/>
      <c r="QP40" s="18"/>
      <c r="QQ40" s="18"/>
      <c r="QR40" s="18"/>
      <c r="QS40" s="18"/>
      <c r="QT40" s="18"/>
      <c r="QU40" s="18"/>
      <c r="QV40" s="18"/>
      <c r="QW40" s="18"/>
      <c r="QX40" s="18"/>
      <c r="QY40" s="18"/>
      <c r="QZ40" s="18"/>
      <c r="RA40" s="18"/>
      <c r="RB40" s="18"/>
      <c r="RC40" s="18"/>
      <c r="RD40" s="18"/>
      <c r="RE40" s="18"/>
      <c r="RF40" s="18"/>
      <c r="RG40" s="18"/>
      <c r="RH40" s="18"/>
      <c r="RI40" s="18"/>
      <c r="RJ40" s="18"/>
      <c r="RK40" s="18"/>
      <c r="RL40" s="18"/>
      <c r="RM40" s="18"/>
      <c r="RN40" s="18"/>
      <c r="RO40" s="18"/>
      <c r="RP40" s="18"/>
      <c r="RQ40" s="18"/>
      <c r="RR40" s="18"/>
      <c r="RS40" s="18"/>
      <c r="RT40" s="18"/>
      <c r="RU40" s="18"/>
      <c r="RV40" s="18"/>
      <c r="RW40" s="18"/>
      <c r="RX40" s="18"/>
      <c r="RY40" s="18"/>
      <c r="RZ40" s="18"/>
      <c r="SA40" s="18"/>
      <c r="SB40" s="18"/>
      <c r="SC40" s="18"/>
      <c r="SD40" s="18"/>
      <c r="SE40" s="18"/>
      <c r="SF40" s="18"/>
      <c r="SG40" s="18"/>
      <c r="SH40" s="18"/>
      <c r="SI40" s="18"/>
      <c r="SJ40" s="18"/>
      <c r="SK40" s="18"/>
      <c r="SL40" s="18"/>
      <c r="SM40" s="18"/>
      <c r="SN40" s="18"/>
      <c r="SO40" s="18"/>
      <c r="SP40" s="18"/>
      <c r="SQ40" s="18"/>
      <c r="SR40" s="18"/>
      <c r="SS40" s="18"/>
      <c r="ST40" s="18"/>
      <c r="SU40" s="18"/>
      <c r="SV40" s="18"/>
      <c r="SW40" s="18"/>
      <c r="SX40" s="18"/>
      <c r="SY40" s="18"/>
      <c r="SZ40" s="18"/>
      <c r="TA40" s="18"/>
      <c r="TB40" s="18"/>
      <c r="TC40" s="18"/>
      <c r="TD40" s="18"/>
    </row>
    <row r="41" spans="1:524" s="13" customFormat="1" ht="21" customHeight="1" x14ac:dyDescent="0.35">
      <c r="A41" s="17"/>
      <c r="B41" s="17"/>
      <c r="C41" s="17"/>
      <c r="D41" s="17"/>
      <c r="E41" s="71" t="s">
        <v>122</v>
      </c>
      <c r="F41" s="72" t="s">
        <v>167</v>
      </c>
      <c r="G41" s="145"/>
      <c r="H41" s="72"/>
      <c r="I41" s="72"/>
      <c r="J41" s="72"/>
      <c r="K41" s="72"/>
      <c r="L41" s="72"/>
      <c r="M41" s="121">
        <f>+M42</f>
        <v>835000</v>
      </c>
      <c r="N41" s="18"/>
      <c r="O41" s="18"/>
      <c r="P41" s="18"/>
      <c r="Q41" s="18"/>
      <c r="R41" s="18"/>
      <c r="S41" s="18"/>
      <c r="T41" s="18"/>
      <c r="U41" s="18"/>
      <c r="V41" s="18"/>
      <c r="W41" s="18"/>
      <c r="X41" s="18"/>
      <c r="Y41" s="18"/>
      <c r="Z41" s="18"/>
      <c r="AA41" s="18"/>
      <c r="AB41" s="18"/>
      <c r="AC41" s="18"/>
      <c r="AD41" s="18"/>
      <c r="AE41" s="18"/>
      <c r="AF41" s="18"/>
      <c r="AG41" s="18"/>
      <c r="AH41" s="18"/>
      <c r="AI41" s="18"/>
      <c r="AJ41" s="18"/>
      <c r="AK41" s="18"/>
      <c r="AL41" s="18"/>
      <c r="AM41" s="18"/>
      <c r="AN41" s="18"/>
      <c r="AO41" s="18"/>
      <c r="AP41" s="18"/>
      <c r="AQ41" s="18"/>
      <c r="AR41" s="18"/>
      <c r="AS41" s="18"/>
      <c r="AT41" s="18"/>
      <c r="AU41" s="18"/>
      <c r="AV41" s="18"/>
      <c r="AW41" s="18"/>
      <c r="AX41" s="18"/>
      <c r="AY41" s="18"/>
      <c r="AZ41" s="18"/>
      <c r="BA41" s="18"/>
      <c r="BB41" s="18"/>
      <c r="BC41" s="18"/>
      <c r="BD41" s="18"/>
      <c r="BE41" s="18"/>
      <c r="BF41" s="18"/>
      <c r="BG41" s="18"/>
      <c r="BH41" s="18"/>
      <c r="BI41" s="18"/>
      <c r="BJ41" s="18"/>
      <c r="BK41" s="18"/>
      <c r="BL41" s="18"/>
      <c r="BM41" s="18"/>
      <c r="BN41" s="18"/>
      <c r="BO41" s="18"/>
      <c r="BP41" s="18"/>
      <c r="BQ41" s="18"/>
      <c r="BR41" s="18"/>
      <c r="BS41" s="18"/>
      <c r="BT41" s="18"/>
      <c r="BU41" s="18"/>
      <c r="BV41" s="18"/>
      <c r="BW41" s="18"/>
      <c r="BX41" s="18"/>
      <c r="BY41" s="18"/>
      <c r="BZ41" s="18"/>
      <c r="CA41" s="18"/>
      <c r="CB41" s="18"/>
      <c r="CC41" s="18"/>
      <c r="CD41" s="18"/>
      <c r="CE41" s="18"/>
      <c r="CF41" s="18"/>
      <c r="CG41" s="18"/>
      <c r="CH41" s="18"/>
      <c r="CI41" s="18"/>
      <c r="CJ41" s="18"/>
      <c r="CK41" s="18"/>
      <c r="CL41" s="18"/>
      <c r="CM41" s="18"/>
      <c r="CN41" s="18"/>
      <c r="CO41" s="18"/>
      <c r="CP41" s="18"/>
      <c r="CQ41" s="18"/>
      <c r="CR41" s="18"/>
      <c r="CS41" s="18"/>
      <c r="CT41" s="18"/>
      <c r="CU41" s="18"/>
      <c r="CV41" s="18"/>
      <c r="CW41" s="18"/>
      <c r="CX41" s="18"/>
      <c r="CY41" s="18"/>
      <c r="CZ41" s="18"/>
      <c r="DA41" s="18"/>
      <c r="DB41" s="18"/>
      <c r="DC41" s="18"/>
      <c r="DD41" s="18"/>
      <c r="DE41" s="18"/>
      <c r="DF41" s="18"/>
      <c r="DG41" s="18"/>
      <c r="DH41" s="18"/>
      <c r="DI41" s="18"/>
      <c r="DJ41" s="18"/>
      <c r="DK41" s="18"/>
      <c r="DL41" s="18"/>
      <c r="DM41" s="18"/>
      <c r="DN41" s="18"/>
      <c r="DO41" s="18"/>
      <c r="DP41" s="18"/>
      <c r="DQ41" s="18"/>
      <c r="DR41" s="18"/>
      <c r="DS41" s="18"/>
      <c r="DT41" s="18"/>
      <c r="DU41" s="18"/>
      <c r="DV41" s="18"/>
      <c r="DW41" s="18"/>
      <c r="DX41" s="18"/>
      <c r="DY41" s="18"/>
      <c r="DZ41" s="18"/>
      <c r="EA41" s="18"/>
      <c r="EB41" s="18"/>
      <c r="EC41" s="18"/>
      <c r="ED41" s="18"/>
      <c r="EE41" s="18"/>
      <c r="EF41" s="18"/>
      <c r="EG41" s="18"/>
      <c r="EH41" s="18"/>
      <c r="EI41" s="18"/>
      <c r="EJ41" s="18"/>
      <c r="EK41" s="18"/>
      <c r="EL41" s="18"/>
      <c r="EM41" s="18"/>
      <c r="EN41" s="18"/>
      <c r="EO41" s="18"/>
      <c r="EP41" s="18"/>
      <c r="EQ41" s="18"/>
      <c r="ER41" s="18"/>
      <c r="ES41" s="18"/>
      <c r="ET41" s="18"/>
      <c r="EU41" s="18"/>
      <c r="EV41" s="18"/>
      <c r="EW41" s="18"/>
      <c r="EX41" s="18"/>
      <c r="EY41" s="18"/>
      <c r="EZ41" s="18"/>
      <c r="FA41" s="18"/>
      <c r="FB41" s="18"/>
      <c r="FC41" s="18"/>
      <c r="FD41" s="18"/>
      <c r="FE41" s="18"/>
      <c r="FF41" s="18"/>
      <c r="FG41" s="18"/>
      <c r="FH41" s="18"/>
      <c r="FI41" s="18"/>
      <c r="FJ41" s="18"/>
      <c r="FK41" s="18"/>
      <c r="FL41" s="18"/>
      <c r="FM41" s="18"/>
      <c r="FN41" s="18"/>
      <c r="FO41" s="18"/>
      <c r="FP41" s="18"/>
      <c r="FQ41" s="18"/>
      <c r="FR41" s="18"/>
      <c r="FS41" s="18"/>
      <c r="FT41" s="18"/>
      <c r="FU41" s="18"/>
      <c r="FV41" s="18"/>
      <c r="FW41" s="18"/>
      <c r="FX41" s="18"/>
      <c r="FY41" s="18"/>
      <c r="FZ41" s="18"/>
      <c r="GA41" s="18"/>
      <c r="GB41" s="18"/>
      <c r="GC41" s="18"/>
      <c r="GD41" s="18"/>
      <c r="GE41" s="18"/>
      <c r="GF41" s="18"/>
      <c r="GG41" s="18"/>
      <c r="GH41" s="18"/>
      <c r="GI41" s="18"/>
      <c r="GJ41" s="18"/>
      <c r="GK41" s="18"/>
      <c r="GL41" s="18"/>
      <c r="GM41" s="18"/>
      <c r="GN41" s="18"/>
      <c r="GO41" s="18"/>
      <c r="GP41" s="18"/>
      <c r="GQ41" s="18"/>
      <c r="GR41" s="18"/>
      <c r="GS41" s="18"/>
      <c r="GT41" s="18"/>
      <c r="GU41" s="18"/>
      <c r="GV41" s="18"/>
      <c r="GW41" s="18"/>
      <c r="GX41" s="18"/>
      <c r="GY41" s="18"/>
      <c r="GZ41" s="18"/>
      <c r="HA41" s="18"/>
      <c r="HB41" s="18"/>
      <c r="HC41" s="18"/>
      <c r="HD41" s="18"/>
      <c r="HE41" s="18"/>
      <c r="HF41" s="18"/>
      <c r="HG41" s="18"/>
      <c r="HH41" s="18"/>
      <c r="HI41" s="18"/>
      <c r="HJ41" s="18"/>
      <c r="HK41" s="18"/>
      <c r="HL41" s="18"/>
      <c r="HM41" s="18"/>
      <c r="HN41" s="18"/>
      <c r="HO41" s="18"/>
      <c r="HP41" s="18"/>
      <c r="HQ41" s="18"/>
      <c r="HR41" s="18"/>
      <c r="HS41" s="18"/>
      <c r="HT41" s="18"/>
      <c r="HU41" s="18"/>
      <c r="HV41" s="18"/>
      <c r="HW41" s="18"/>
      <c r="HX41" s="18"/>
      <c r="HY41" s="18"/>
      <c r="HZ41" s="18"/>
      <c r="IA41" s="18"/>
      <c r="IB41" s="18"/>
      <c r="IC41" s="18"/>
      <c r="ID41" s="18"/>
      <c r="IE41" s="18"/>
      <c r="IF41" s="18"/>
      <c r="IG41" s="18"/>
      <c r="IH41" s="18"/>
      <c r="II41" s="18"/>
      <c r="IJ41" s="18"/>
      <c r="IK41" s="18"/>
      <c r="IL41" s="18"/>
      <c r="IM41" s="18"/>
      <c r="IN41" s="18"/>
      <c r="IO41" s="18"/>
      <c r="IP41" s="18"/>
      <c r="IQ41" s="18"/>
      <c r="IR41" s="18"/>
      <c r="IS41" s="18"/>
      <c r="IT41" s="18"/>
      <c r="IU41" s="18"/>
      <c r="IV41" s="18"/>
      <c r="IW41" s="18"/>
      <c r="IX41" s="18"/>
      <c r="IY41" s="18"/>
      <c r="IZ41" s="18"/>
      <c r="JA41" s="18"/>
      <c r="JB41" s="18"/>
      <c r="JC41" s="18"/>
      <c r="JD41" s="18"/>
      <c r="JE41" s="18"/>
      <c r="JF41" s="18"/>
      <c r="JG41" s="18"/>
      <c r="JH41" s="18"/>
      <c r="JI41" s="18"/>
      <c r="JJ41" s="18"/>
      <c r="JK41" s="18"/>
      <c r="JL41" s="18"/>
      <c r="JM41" s="18"/>
      <c r="JN41" s="18"/>
      <c r="JO41" s="18"/>
      <c r="JP41" s="18"/>
      <c r="JQ41" s="18"/>
      <c r="JR41" s="18"/>
      <c r="JS41" s="18"/>
      <c r="JT41" s="18"/>
      <c r="JU41" s="18"/>
      <c r="JV41" s="18"/>
      <c r="JW41" s="18"/>
      <c r="JX41" s="18"/>
      <c r="JY41" s="18"/>
      <c r="JZ41" s="18"/>
      <c r="KA41" s="18"/>
      <c r="KB41" s="18"/>
      <c r="KC41" s="18"/>
      <c r="KD41" s="18"/>
      <c r="KE41" s="18"/>
      <c r="KF41" s="18"/>
      <c r="KG41" s="18"/>
      <c r="KH41" s="18"/>
      <c r="KI41" s="18"/>
      <c r="KJ41" s="18"/>
      <c r="KK41" s="18"/>
      <c r="KL41" s="18"/>
      <c r="KM41" s="18"/>
      <c r="KN41" s="18"/>
      <c r="KO41" s="18"/>
      <c r="KP41" s="18"/>
      <c r="KQ41" s="18"/>
      <c r="KR41" s="18"/>
      <c r="KS41" s="18"/>
      <c r="KT41" s="18"/>
      <c r="KU41" s="18"/>
      <c r="KV41" s="18"/>
      <c r="KW41" s="18"/>
      <c r="KX41" s="18"/>
      <c r="KY41" s="18"/>
      <c r="KZ41" s="18"/>
      <c r="LA41" s="18"/>
      <c r="LB41" s="18"/>
      <c r="LC41" s="18"/>
      <c r="LD41" s="18"/>
      <c r="LE41" s="18"/>
      <c r="LF41" s="18"/>
      <c r="LG41" s="18"/>
      <c r="LH41" s="18"/>
      <c r="LI41" s="18"/>
      <c r="LJ41" s="18"/>
      <c r="LK41" s="18"/>
      <c r="LL41" s="18"/>
      <c r="LM41" s="18"/>
      <c r="LN41" s="18"/>
      <c r="LO41" s="18"/>
      <c r="LP41" s="18"/>
      <c r="LQ41" s="18"/>
      <c r="LR41" s="18"/>
      <c r="LS41" s="18"/>
      <c r="LT41" s="18"/>
      <c r="LU41" s="18"/>
      <c r="LV41" s="18"/>
      <c r="LW41" s="18"/>
      <c r="LX41" s="18"/>
      <c r="LY41" s="18"/>
      <c r="LZ41" s="18"/>
      <c r="MA41" s="18"/>
      <c r="MB41" s="18"/>
      <c r="MC41" s="18"/>
      <c r="MD41" s="18"/>
      <c r="ME41" s="18"/>
      <c r="MF41" s="18"/>
      <c r="MG41" s="18"/>
      <c r="MH41" s="18"/>
      <c r="MI41" s="18"/>
      <c r="MJ41" s="18"/>
      <c r="MK41" s="18"/>
      <c r="ML41" s="18"/>
      <c r="MM41" s="18"/>
      <c r="MN41" s="18"/>
      <c r="MO41" s="18"/>
      <c r="MP41" s="18"/>
      <c r="MQ41" s="18"/>
      <c r="MR41" s="18"/>
      <c r="MS41" s="18"/>
      <c r="MT41" s="18"/>
      <c r="MU41" s="18"/>
      <c r="MV41" s="18"/>
      <c r="MW41" s="18"/>
      <c r="MX41" s="18"/>
      <c r="MY41" s="18"/>
      <c r="MZ41" s="18"/>
      <c r="NA41" s="18"/>
      <c r="NB41" s="18"/>
      <c r="NC41" s="18"/>
      <c r="ND41" s="18"/>
      <c r="NE41" s="18"/>
      <c r="NF41" s="18"/>
      <c r="NG41" s="18"/>
      <c r="NH41" s="18"/>
      <c r="NI41" s="18"/>
      <c r="NJ41" s="18"/>
      <c r="NK41" s="18"/>
      <c r="NL41" s="18"/>
      <c r="NM41" s="18"/>
      <c r="NN41" s="18"/>
      <c r="NO41" s="18"/>
      <c r="NP41" s="18"/>
      <c r="NQ41" s="18"/>
      <c r="NR41" s="18"/>
      <c r="NS41" s="18"/>
      <c r="NT41" s="18"/>
      <c r="NU41" s="18"/>
      <c r="NV41" s="18"/>
      <c r="NW41" s="18"/>
      <c r="NX41" s="18"/>
      <c r="NY41" s="18"/>
      <c r="NZ41" s="18"/>
      <c r="OA41" s="18"/>
      <c r="OB41" s="18"/>
      <c r="OC41" s="18"/>
      <c r="OD41" s="18"/>
      <c r="OE41" s="18"/>
      <c r="OF41" s="18"/>
      <c r="OG41" s="18"/>
      <c r="OH41" s="18"/>
      <c r="OI41" s="18"/>
      <c r="OJ41" s="18"/>
      <c r="OK41" s="18"/>
      <c r="OL41" s="18"/>
      <c r="OM41" s="18"/>
      <c r="ON41" s="18"/>
      <c r="OO41" s="18"/>
      <c r="OP41" s="18"/>
      <c r="OQ41" s="18"/>
      <c r="OR41" s="18"/>
      <c r="OS41" s="18"/>
      <c r="OT41" s="18"/>
      <c r="OU41" s="18"/>
      <c r="OV41" s="18"/>
      <c r="OW41" s="18"/>
      <c r="OX41" s="18"/>
      <c r="OY41" s="18"/>
      <c r="OZ41" s="18"/>
      <c r="PA41" s="18"/>
      <c r="PB41" s="18"/>
      <c r="PC41" s="18"/>
      <c r="PD41" s="18"/>
      <c r="PE41" s="18"/>
      <c r="PF41" s="18"/>
      <c r="PG41" s="18"/>
      <c r="PH41" s="18"/>
      <c r="PI41" s="18"/>
      <c r="PJ41" s="18"/>
      <c r="PK41" s="18"/>
      <c r="PL41" s="18"/>
      <c r="PM41" s="18"/>
      <c r="PN41" s="18"/>
      <c r="PO41" s="18"/>
      <c r="PP41" s="18"/>
      <c r="PQ41" s="18"/>
      <c r="PR41" s="18"/>
      <c r="PS41" s="18"/>
      <c r="PT41" s="18"/>
      <c r="PU41" s="18"/>
      <c r="PV41" s="18"/>
      <c r="PW41" s="18"/>
      <c r="PX41" s="18"/>
      <c r="PY41" s="18"/>
      <c r="PZ41" s="18"/>
      <c r="QA41" s="18"/>
      <c r="QB41" s="18"/>
      <c r="QC41" s="18"/>
      <c r="QD41" s="18"/>
      <c r="QE41" s="18"/>
      <c r="QF41" s="18"/>
      <c r="QG41" s="18"/>
      <c r="QH41" s="18"/>
      <c r="QI41" s="18"/>
      <c r="QJ41" s="18"/>
      <c r="QK41" s="18"/>
      <c r="QL41" s="18"/>
      <c r="QM41" s="18"/>
      <c r="QN41" s="18"/>
      <c r="QO41" s="18"/>
      <c r="QP41" s="18"/>
      <c r="QQ41" s="18"/>
      <c r="QR41" s="18"/>
      <c r="QS41" s="18"/>
      <c r="QT41" s="18"/>
      <c r="QU41" s="18"/>
      <c r="QV41" s="18"/>
      <c r="QW41" s="18"/>
      <c r="QX41" s="18"/>
      <c r="QY41" s="18"/>
      <c r="QZ41" s="18"/>
      <c r="RA41" s="18"/>
      <c r="RB41" s="18"/>
      <c r="RC41" s="18"/>
      <c r="RD41" s="18"/>
      <c r="RE41" s="18"/>
      <c r="RF41" s="18"/>
      <c r="RG41" s="18"/>
      <c r="RH41" s="18"/>
      <c r="RI41" s="18"/>
      <c r="RJ41" s="18"/>
      <c r="RK41" s="18"/>
      <c r="RL41" s="18"/>
      <c r="RM41" s="18"/>
      <c r="RN41" s="18"/>
      <c r="RO41" s="18"/>
      <c r="RP41" s="18"/>
      <c r="RQ41" s="18"/>
      <c r="RR41" s="18"/>
      <c r="RS41" s="18"/>
      <c r="RT41" s="18"/>
      <c r="RU41" s="18"/>
      <c r="RV41" s="18"/>
      <c r="RW41" s="18"/>
      <c r="RX41" s="18"/>
      <c r="RY41" s="18"/>
      <c r="RZ41" s="18"/>
      <c r="SA41" s="18"/>
      <c r="SB41" s="18"/>
      <c r="SC41" s="18"/>
      <c r="SD41" s="18"/>
      <c r="SE41" s="18"/>
      <c r="SF41" s="18"/>
      <c r="SG41" s="18"/>
      <c r="SH41" s="18"/>
      <c r="SI41" s="18"/>
      <c r="SJ41" s="18"/>
      <c r="SK41" s="18"/>
      <c r="SL41" s="18"/>
      <c r="SM41" s="18"/>
      <c r="SN41" s="18"/>
      <c r="SO41" s="18"/>
      <c r="SP41" s="18"/>
      <c r="SQ41" s="18"/>
      <c r="SR41" s="18"/>
      <c r="SS41" s="18"/>
      <c r="ST41" s="18"/>
      <c r="SU41" s="18"/>
      <c r="SV41" s="18"/>
      <c r="SW41" s="18"/>
      <c r="SX41" s="18"/>
      <c r="SY41" s="18"/>
      <c r="SZ41" s="18"/>
      <c r="TA41" s="18"/>
      <c r="TB41" s="18"/>
      <c r="TC41" s="18"/>
      <c r="TD41" s="18"/>
    </row>
    <row r="42" spans="1:524" s="15" customFormat="1" ht="21" customHeight="1" x14ac:dyDescent="0.35">
      <c r="A42" s="17"/>
      <c r="B42" s="17"/>
      <c r="C42" s="17"/>
      <c r="D42" s="17"/>
      <c r="E42" s="146" t="s">
        <v>183</v>
      </c>
      <c r="F42" s="213" t="s">
        <v>128</v>
      </c>
      <c r="G42" s="213"/>
      <c r="H42" s="213"/>
      <c r="I42" s="213"/>
      <c r="J42" s="213"/>
      <c r="K42" s="213"/>
      <c r="L42" s="213"/>
      <c r="M42" s="119">
        <f>+M45</f>
        <v>835000</v>
      </c>
      <c r="N42" s="16"/>
      <c r="O42" s="16"/>
      <c r="P42" s="16"/>
      <c r="Q42" s="16"/>
      <c r="R42" s="16"/>
      <c r="S42" s="16"/>
      <c r="T42" s="16"/>
      <c r="U42" s="16"/>
      <c r="V42" s="16"/>
      <c r="W42" s="16"/>
      <c r="X42" s="16"/>
      <c r="Y42" s="16"/>
      <c r="Z42" s="16"/>
      <c r="AA42" s="16"/>
      <c r="AB42" s="16"/>
      <c r="AC42" s="16"/>
      <c r="AD42" s="16"/>
      <c r="AE42" s="16"/>
      <c r="AF42" s="16"/>
      <c r="AG42" s="16"/>
      <c r="AH42" s="16"/>
      <c r="AI42" s="16"/>
      <c r="AJ42" s="16"/>
      <c r="AK42" s="16"/>
      <c r="AL42" s="16"/>
      <c r="AM42" s="16"/>
      <c r="AN42" s="16"/>
      <c r="AO42" s="16"/>
      <c r="AP42" s="16"/>
      <c r="AQ42" s="16"/>
      <c r="AR42" s="16"/>
      <c r="AS42" s="16"/>
      <c r="AT42" s="16"/>
      <c r="AU42" s="16"/>
      <c r="AV42" s="16"/>
      <c r="AW42" s="16"/>
      <c r="AX42" s="16"/>
      <c r="AY42" s="16"/>
      <c r="AZ42" s="16"/>
      <c r="BA42" s="16"/>
      <c r="BB42" s="16"/>
      <c r="BC42" s="16"/>
      <c r="BD42" s="16"/>
      <c r="BE42" s="16"/>
      <c r="BF42" s="16"/>
      <c r="BG42" s="16"/>
      <c r="BH42" s="16"/>
      <c r="BI42" s="16"/>
      <c r="BJ42" s="16"/>
      <c r="BK42" s="16"/>
      <c r="BL42" s="16"/>
      <c r="BM42" s="16"/>
      <c r="BN42" s="16"/>
      <c r="BO42" s="16"/>
      <c r="BP42" s="16"/>
      <c r="BQ42" s="16"/>
      <c r="BR42" s="16"/>
      <c r="BS42" s="16"/>
      <c r="BT42" s="16"/>
      <c r="BU42" s="16"/>
      <c r="BV42" s="16"/>
      <c r="BW42" s="16"/>
      <c r="BX42" s="16"/>
      <c r="BY42" s="16"/>
      <c r="BZ42" s="16"/>
      <c r="CA42" s="16"/>
      <c r="CB42" s="16"/>
      <c r="CC42" s="16"/>
      <c r="CD42" s="16"/>
      <c r="CE42" s="16"/>
      <c r="CF42" s="16"/>
      <c r="CG42" s="16"/>
      <c r="CH42" s="16"/>
      <c r="CI42" s="16"/>
      <c r="CJ42" s="16"/>
      <c r="CK42" s="16"/>
      <c r="CL42" s="16"/>
      <c r="CM42" s="16"/>
      <c r="CN42" s="16"/>
      <c r="CO42" s="16"/>
      <c r="CP42" s="16"/>
      <c r="CQ42" s="16"/>
      <c r="CR42" s="16"/>
      <c r="CS42" s="16"/>
      <c r="CT42" s="16"/>
      <c r="CU42" s="16"/>
      <c r="CV42" s="16"/>
      <c r="CW42" s="16"/>
      <c r="CX42" s="16"/>
      <c r="CY42" s="16"/>
      <c r="CZ42" s="16"/>
      <c r="DA42" s="16"/>
      <c r="DB42" s="16"/>
      <c r="DC42" s="16"/>
      <c r="DD42" s="16"/>
      <c r="DE42" s="16"/>
      <c r="DF42" s="16"/>
      <c r="DG42" s="16"/>
      <c r="DH42" s="16"/>
      <c r="DI42" s="16"/>
      <c r="DJ42" s="16"/>
      <c r="DK42" s="16"/>
      <c r="DL42" s="16"/>
      <c r="DM42" s="16"/>
      <c r="DN42" s="16"/>
      <c r="DO42" s="16"/>
      <c r="DP42" s="16"/>
      <c r="DQ42" s="16"/>
      <c r="DR42" s="16"/>
      <c r="DS42" s="16"/>
      <c r="DT42" s="16"/>
      <c r="DU42" s="16"/>
      <c r="DV42" s="16"/>
      <c r="DW42" s="16"/>
      <c r="DX42" s="16"/>
      <c r="DY42" s="16"/>
      <c r="DZ42" s="16"/>
      <c r="EA42" s="16"/>
      <c r="EB42" s="16"/>
      <c r="EC42" s="16"/>
      <c r="ED42" s="16"/>
      <c r="EE42" s="16"/>
      <c r="EF42" s="16"/>
      <c r="EG42" s="16"/>
      <c r="EH42" s="16"/>
      <c r="EI42" s="16"/>
      <c r="EJ42" s="16"/>
      <c r="EK42" s="16"/>
      <c r="EL42" s="16"/>
      <c r="EM42" s="16"/>
      <c r="EN42" s="16"/>
      <c r="EO42" s="16"/>
      <c r="EP42" s="16"/>
      <c r="EQ42" s="16"/>
      <c r="ER42" s="16"/>
      <c r="ES42" s="16"/>
      <c r="ET42" s="16"/>
      <c r="EU42" s="16"/>
      <c r="EV42" s="16"/>
      <c r="EW42" s="16"/>
      <c r="EX42" s="16"/>
      <c r="EY42" s="16"/>
      <c r="EZ42" s="16"/>
      <c r="FA42" s="16"/>
      <c r="FB42" s="16"/>
      <c r="FC42" s="16"/>
      <c r="FD42" s="16"/>
      <c r="FE42" s="16"/>
      <c r="FF42" s="16"/>
      <c r="FG42" s="16"/>
      <c r="FH42" s="16"/>
      <c r="FI42" s="16"/>
      <c r="FJ42" s="16"/>
      <c r="FK42" s="16"/>
      <c r="FL42" s="16"/>
      <c r="FM42" s="16"/>
      <c r="FN42" s="16"/>
      <c r="FO42" s="16"/>
      <c r="FP42" s="16"/>
      <c r="FQ42" s="16"/>
      <c r="FR42" s="16"/>
      <c r="FS42" s="16"/>
      <c r="FT42" s="16"/>
      <c r="FU42" s="16"/>
      <c r="FV42" s="16"/>
      <c r="FW42" s="16"/>
      <c r="FX42" s="16"/>
      <c r="FY42" s="16"/>
      <c r="FZ42" s="16"/>
      <c r="GA42" s="16"/>
      <c r="GB42" s="16"/>
      <c r="GC42" s="16"/>
      <c r="GD42" s="16"/>
      <c r="GE42" s="16"/>
      <c r="GF42" s="16"/>
      <c r="GG42" s="16"/>
      <c r="GH42" s="16"/>
      <c r="GI42" s="16"/>
      <c r="GJ42" s="16"/>
      <c r="GK42" s="16"/>
      <c r="GL42" s="16"/>
      <c r="GM42" s="16"/>
      <c r="GN42" s="16"/>
      <c r="GO42" s="16"/>
      <c r="GP42" s="16"/>
      <c r="GQ42" s="16"/>
      <c r="GR42" s="16"/>
      <c r="GS42" s="16"/>
      <c r="GT42" s="16"/>
      <c r="GU42" s="16"/>
      <c r="GV42" s="16"/>
      <c r="GW42" s="16"/>
      <c r="GX42" s="16"/>
      <c r="GY42" s="16"/>
      <c r="GZ42" s="16"/>
      <c r="HA42" s="16"/>
      <c r="HB42" s="16"/>
      <c r="HC42" s="16"/>
      <c r="HD42" s="16"/>
      <c r="HE42" s="16"/>
      <c r="HF42" s="16"/>
      <c r="HG42" s="16"/>
      <c r="HH42" s="16"/>
      <c r="HI42" s="16"/>
      <c r="HJ42" s="16"/>
      <c r="HK42" s="16"/>
      <c r="HL42" s="16"/>
      <c r="HM42" s="16"/>
      <c r="HN42" s="16"/>
      <c r="HO42" s="16"/>
      <c r="HP42" s="16"/>
      <c r="HQ42" s="16"/>
      <c r="HR42" s="16"/>
      <c r="HS42" s="16"/>
      <c r="HT42" s="16"/>
      <c r="HU42" s="16"/>
      <c r="HV42" s="16"/>
      <c r="HW42" s="16"/>
      <c r="HX42" s="16"/>
      <c r="HY42" s="16"/>
      <c r="HZ42" s="16"/>
      <c r="IA42" s="16"/>
      <c r="IB42" s="16"/>
      <c r="IC42" s="16"/>
      <c r="ID42" s="16"/>
      <c r="IE42" s="16"/>
      <c r="IF42" s="16"/>
      <c r="IG42" s="16"/>
      <c r="IH42" s="16"/>
      <c r="II42" s="16"/>
      <c r="IJ42" s="16"/>
      <c r="IK42" s="16"/>
      <c r="IL42" s="16"/>
      <c r="IM42" s="16"/>
      <c r="IN42" s="16"/>
      <c r="IO42" s="16"/>
      <c r="IP42" s="16"/>
      <c r="IQ42" s="16"/>
      <c r="IR42" s="16"/>
      <c r="IS42" s="16"/>
      <c r="IT42" s="16"/>
      <c r="IU42" s="16"/>
      <c r="IV42" s="16"/>
      <c r="IW42" s="16"/>
      <c r="IX42" s="16"/>
      <c r="IY42" s="16"/>
      <c r="IZ42" s="16"/>
      <c r="JA42" s="16"/>
      <c r="JB42" s="16"/>
      <c r="JC42" s="16"/>
      <c r="JD42" s="16"/>
      <c r="JE42" s="16"/>
      <c r="JF42" s="16"/>
      <c r="JG42" s="16"/>
      <c r="JH42" s="16"/>
      <c r="JI42" s="16"/>
      <c r="JJ42" s="16"/>
      <c r="JK42" s="16"/>
      <c r="JL42" s="16"/>
      <c r="JM42" s="16"/>
      <c r="JN42" s="16"/>
      <c r="JO42" s="16"/>
      <c r="JP42" s="16"/>
      <c r="JQ42" s="16"/>
      <c r="JR42" s="16"/>
      <c r="JS42" s="16"/>
      <c r="JT42" s="16"/>
      <c r="JU42" s="16"/>
      <c r="JV42" s="16"/>
      <c r="JW42" s="16"/>
      <c r="JX42" s="16"/>
      <c r="JY42" s="16"/>
      <c r="JZ42" s="16"/>
      <c r="KA42" s="16"/>
      <c r="KB42" s="16"/>
      <c r="KC42" s="16"/>
      <c r="KD42" s="16"/>
      <c r="KE42" s="16"/>
      <c r="KF42" s="16"/>
      <c r="KG42" s="16"/>
      <c r="KH42" s="16"/>
      <c r="KI42" s="16"/>
      <c r="KJ42" s="16"/>
      <c r="KK42" s="16"/>
      <c r="KL42" s="16"/>
      <c r="KM42" s="16"/>
      <c r="KN42" s="16"/>
      <c r="KO42" s="16"/>
      <c r="KP42" s="16"/>
      <c r="KQ42" s="16"/>
      <c r="KR42" s="16"/>
      <c r="KS42" s="16"/>
      <c r="KT42" s="16"/>
      <c r="KU42" s="16"/>
      <c r="KV42" s="16"/>
      <c r="KW42" s="16"/>
      <c r="KX42" s="16"/>
      <c r="KY42" s="16"/>
      <c r="KZ42" s="16"/>
      <c r="LA42" s="16"/>
      <c r="LB42" s="16"/>
      <c r="LC42" s="16"/>
      <c r="LD42" s="16"/>
      <c r="LE42" s="16"/>
      <c r="LF42" s="16"/>
      <c r="LG42" s="16"/>
      <c r="LH42" s="16"/>
      <c r="LI42" s="16"/>
      <c r="LJ42" s="16"/>
      <c r="LK42" s="16"/>
      <c r="LL42" s="16"/>
      <c r="LM42" s="16"/>
      <c r="LN42" s="16"/>
      <c r="LO42" s="16"/>
      <c r="LP42" s="16"/>
      <c r="LQ42" s="16"/>
      <c r="LR42" s="16"/>
      <c r="LS42" s="16"/>
      <c r="LT42" s="16"/>
      <c r="LU42" s="16"/>
      <c r="LV42" s="16"/>
      <c r="LW42" s="16"/>
      <c r="LX42" s="16"/>
      <c r="LY42" s="16"/>
      <c r="LZ42" s="16"/>
      <c r="MA42" s="16"/>
      <c r="MB42" s="16"/>
      <c r="MC42" s="16"/>
      <c r="MD42" s="16"/>
      <c r="ME42" s="16"/>
      <c r="MF42" s="16"/>
      <c r="MG42" s="16"/>
      <c r="MH42" s="16"/>
      <c r="MI42" s="16"/>
      <c r="MJ42" s="16"/>
      <c r="MK42" s="16"/>
      <c r="ML42" s="16"/>
      <c r="MM42" s="16"/>
      <c r="MN42" s="16"/>
      <c r="MO42" s="16"/>
      <c r="MP42" s="16"/>
      <c r="MQ42" s="16"/>
      <c r="MR42" s="16"/>
      <c r="MS42" s="16"/>
      <c r="MT42" s="16"/>
      <c r="MU42" s="16"/>
      <c r="MV42" s="16"/>
      <c r="MW42" s="16"/>
      <c r="MX42" s="16"/>
      <c r="MY42" s="16"/>
      <c r="MZ42" s="16"/>
      <c r="NA42" s="16"/>
      <c r="NB42" s="16"/>
      <c r="NC42" s="16"/>
      <c r="ND42" s="16"/>
      <c r="NE42" s="16"/>
      <c r="NF42" s="16"/>
      <c r="NG42" s="16"/>
      <c r="NH42" s="16"/>
      <c r="NI42" s="16"/>
      <c r="NJ42" s="16"/>
      <c r="NK42" s="16"/>
      <c r="NL42" s="16"/>
      <c r="NM42" s="16"/>
      <c r="NN42" s="16"/>
      <c r="NO42" s="16"/>
      <c r="NP42" s="16"/>
      <c r="NQ42" s="16"/>
      <c r="NR42" s="16"/>
      <c r="NS42" s="16"/>
      <c r="NT42" s="16"/>
      <c r="NU42" s="16"/>
      <c r="NV42" s="16"/>
      <c r="NW42" s="16"/>
      <c r="NX42" s="16"/>
      <c r="NY42" s="16"/>
      <c r="NZ42" s="16"/>
      <c r="OA42" s="16"/>
      <c r="OB42" s="16"/>
      <c r="OC42" s="16"/>
      <c r="OD42" s="16"/>
      <c r="OE42" s="16"/>
      <c r="OF42" s="16"/>
      <c r="OG42" s="16"/>
      <c r="OH42" s="16"/>
      <c r="OI42" s="16"/>
      <c r="OJ42" s="16"/>
      <c r="OK42" s="16"/>
      <c r="OL42" s="16"/>
      <c r="OM42" s="16"/>
      <c r="ON42" s="16"/>
      <c r="OO42" s="16"/>
      <c r="OP42" s="16"/>
      <c r="OQ42" s="16"/>
      <c r="OR42" s="16"/>
      <c r="OS42" s="16"/>
      <c r="OT42" s="16"/>
      <c r="OU42" s="16"/>
      <c r="OV42" s="16"/>
      <c r="OW42" s="16"/>
      <c r="OX42" s="16"/>
      <c r="OY42" s="16"/>
      <c r="OZ42" s="16"/>
      <c r="PA42" s="16"/>
      <c r="PB42" s="16"/>
      <c r="PC42" s="16"/>
      <c r="PD42" s="16"/>
      <c r="PE42" s="16"/>
      <c r="PF42" s="16"/>
      <c r="PG42" s="16"/>
      <c r="PH42" s="16"/>
      <c r="PI42" s="16"/>
      <c r="PJ42" s="16"/>
      <c r="PK42" s="16"/>
      <c r="PL42" s="16"/>
      <c r="PM42" s="16"/>
      <c r="PN42" s="16"/>
      <c r="PO42" s="16"/>
      <c r="PP42" s="16"/>
      <c r="PQ42" s="16"/>
      <c r="PR42" s="16"/>
      <c r="PS42" s="16"/>
      <c r="PT42" s="16"/>
      <c r="PU42" s="16"/>
      <c r="PV42" s="16"/>
      <c r="PW42" s="16"/>
      <c r="PX42" s="16"/>
      <c r="PY42" s="16"/>
      <c r="PZ42" s="16"/>
      <c r="QA42" s="16"/>
      <c r="QB42" s="16"/>
      <c r="QC42" s="16"/>
      <c r="QD42" s="16"/>
      <c r="QE42" s="16"/>
      <c r="QF42" s="16"/>
      <c r="QG42" s="16"/>
      <c r="QH42" s="16"/>
      <c r="QI42" s="16"/>
      <c r="QJ42" s="16"/>
      <c r="QK42" s="16"/>
      <c r="QL42" s="16"/>
      <c r="QM42" s="16"/>
      <c r="QN42" s="16"/>
      <c r="QO42" s="16"/>
      <c r="QP42" s="16"/>
      <c r="QQ42" s="16"/>
      <c r="QR42" s="16"/>
      <c r="QS42" s="16"/>
      <c r="QT42" s="16"/>
      <c r="QU42" s="16"/>
      <c r="QV42" s="16"/>
      <c r="QW42" s="16"/>
      <c r="QX42" s="16"/>
      <c r="QY42" s="16"/>
      <c r="QZ42" s="16"/>
      <c r="RA42" s="16"/>
      <c r="RB42" s="16"/>
      <c r="RC42" s="16"/>
      <c r="RD42" s="16"/>
      <c r="RE42" s="16"/>
      <c r="RF42" s="16"/>
      <c r="RG42" s="16"/>
      <c r="RH42" s="16"/>
      <c r="RI42" s="16"/>
      <c r="RJ42" s="16"/>
      <c r="RK42" s="16"/>
      <c r="RL42" s="16"/>
      <c r="RM42" s="16"/>
      <c r="RN42" s="16"/>
      <c r="RO42" s="16"/>
      <c r="RP42" s="16"/>
      <c r="RQ42" s="16"/>
      <c r="RR42" s="16"/>
      <c r="RS42" s="16"/>
      <c r="RT42" s="16"/>
      <c r="RU42" s="16"/>
      <c r="RV42" s="16"/>
      <c r="RW42" s="16"/>
      <c r="RX42" s="16"/>
      <c r="RY42" s="16"/>
      <c r="RZ42" s="16"/>
      <c r="SA42" s="16"/>
      <c r="SB42" s="16"/>
      <c r="SC42" s="16"/>
      <c r="SD42" s="16"/>
      <c r="SE42" s="16"/>
      <c r="SF42" s="16"/>
      <c r="SG42" s="16"/>
      <c r="SH42" s="16"/>
      <c r="SI42" s="16"/>
      <c r="SJ42" s="16"/>
      <c r="SK42" s="16"/>
      <c r="SL42" s="16"/>
      <c r="SM42" s="16"/>
      <c r="SN42" s="16"/>
      <c r="SO42" s="16"/>
      <c r="SP42" s="16"/>
      <c r="SQ42" s="16"/>
      <c r="SR42" s="16"/>
      <c r="SS42" s="16"/>
      <c r="ST42" s="16"/>
      <c r="SU42" s="16"/>
      <c r="SV42" s="16"/>
      <c r="SW42" s="16"/>
      <c r="SX42" s="16"/>
      <c r="SY42" s="16"/>
      <c r="SZ42" s="16"/>
      <c r="TA42" s="16"/>
      <c r="TB42" s="16"/>
      <c r="TC42" s="16"/>
      <c r="TD42" s="16"/>
    </row>
    <row r="43" spans="1:524" ht="21" customHeight="1" x14ac:dyDescent="0.35">
      <c r="A43" s="17"/>
      <c r="B43" s="17"/>
      <c r="C43" s="17"/>
      <c r="D43" s="17"/>
      <c r="E43" s="56"/>
      <c r="F43" s="57"/>
      <c r="G43" s="142">
        <v>1126151100</v>
      </c>
      <c r="H43" s="52" t="s">
        <v>90</v>
      </c>
      <c r="I43" s="51">
        <v>132</v>
      </c>
      <c r="J43" s="51" t="s">
        <v>191</v>
      </c>
      <c r="K43" s="51">
        <v>3390</v>
      </c>
      <c r="L43" s="51" t="s">
        <v>56</v>
      </c>
      <c r="M43" s="117">
        <v>800000</v>
      </c>
    </row>
    <row r="44" spans="1:524" ht="21" customHeight="1" x14ac:dyDescent="0.35">
      <c r="A44" s="17"/>
      <c r="B44" s="17"/>
      <c r="C44" s="17"/>
      <c r="D44" s="17"/>
      <c r="E44" s="56"/>
      <c r="F44" s="57"/>
      <c r="G44" s="142">
        <v>1126151100</v>
      </c>
      <c r="H44" s="52" t="s">
        <v>90</v>
      </c>
      <c r="I44" s="51">
        <v>132</v>
      </c>
      <c r="J44" s="51" t="str">
        <f>+J43</f>
        <v>P10300101</v>
      </c>
      <c r="K44" s="51">
        <v>3830</v>
      </c>
      <c r="L44" s="51" t="s">
        <v>79</v>
      </c>
      <c r="M44" s="117">
        <v>35000</v>
      </c>
    </row>
    <row r="45" spans="1:524" ht="21" customHeight="1" x14ac:dyDescent="0.35">
      <c r="A45" s="17"/>
      <c r="B45" s="17"/>
      <c r="C45" s="17"/>
      <c r="D45" s="17"/>
      <c r="E45" s="56"/>
      <c r="F45" s="57"/>
      <c r="G45" s="148"/>
      <c r="H45" s="53" t="s">
        <v>59</v>
      </c>
      <c r="I45" s="53"/>
      <c r="J45" s="53"/>
      <c r="K45" s="53"/>
      <c r="L45" s="55"/>
      <c r="M45" s="116">
        <f>SUM(M43:M44)</f>
        <v>835000</v>
      </c>
    </row>
    <row r="46" spans="1:524" s="13" customFormat="1" ht="21" customHeight="1" x14ac:dyDescent="0.35">
      <c r="A46" s="17"/>
      <c r="B46" s="17"/>
      <c r="C46" s="17"/>
      <c r="D46" s="17"/>
      <c r="E46" s="72" t="s">
        <v>123</v>
      </c>
      <c r="F46" s="72"/>
      <c r="G46" s="145"/>
      <c r="H46" s="72"/>
      <c r="I46" s="72"/>
      <c r="J46" s="72"/>
      <c r="K46" s="72"/>
      <c r="L46" s="72"/>
      <c r="M46" s="121">
        <f>+M47</f>
        <v>1200000</v>
      </c>
      <c r="N46" s="18"/>
      <c r="O46" s="18"/>
      <c r="P46" s="18"/>
      <c r="Q46" s="18"/>
      <c r="R46" s="18"/>
      <c r="S46" s="18"/>
      <c r="T46" s="18"/>
      <c r="U46" s="18"/>
      <c r="V46" s="18"/>
      <c r="W46" s="18"/>
      <c r="X46" s="18"/>
      <c r="Y46" s="18"/>
      <c r="Z46" s="18"/>
      <c r="AA46" s="18"/>
      <c r="AB46" s="18"/>
      <c r="AC46" s="18"/>
      <c r="AD46" s="18"/>
      <c r="AE46" s="18"/>
      <c r="AF46" s="18"/>
      <c r="AG46" s="18"/>
      <c r="AH46" s="18"/>
      <c r="AI46" s="18"/>
      <c r="AJ46" s="18"/>
      <c r="AK46" s="18"/>
      <c r="AL46" s="18"/>
      <c r="AM46" s="18"/>
      <c r="AN46" s="18"/>
      <c r="AO46" s="18"/>
      <c r="AP46" s="18"/>
      <c r="AQ46" s="18"/>
      <c r="AR46" s="18"/>
      <c r="AS46" s="18"/>
      <c r="AT46" s="18"/>
      <c r="AU46" s="18"/>
      <c r="AV46" s="18"/>
      <c r="AW46" s="18"/>
      <c r="AX46" s="18"/>
      <c r="AY46" s="18"/>
      <c r="AZ46" s="18"/>
      <c r="BA46" s="18"/>
      <c r="BB46" s="18"/>
      <c r="BC46" s="18"/>
      <c r="BD46" s="18"/>
      <c r="BE46" s="18"/>
      <c r="BF46" s="18"/>
      <c r="BG46" s="18"/>
      <c r="BH46" s="18"/>
      <c r="BI46" s="18"/>
      <c r="BJ46" s="18"/>
      <c r="BK46" s="18"/>
      <c r="BL46" s="18"/>
      <c r="BM46" s="18"/>
      <c r="BN46" s="18"/>
      <c r="BO46" s="18"/>
      <c r="BP46" s="18"/>
      <c r="BQ46" s="18"/>
      <c r="BR46" s="18"/>
      <c r="BS46" s="18"/>
      <c r="BT46" s="18"/>
      <c r="BU46" s="18"/>
      <c r="BV46" s="18"/>
      <c r="BW46" s="18"/>
      <c r="BX46" s="18"/>
      <c r="BY46" s="18"/>
      <c r="BZ46" s="18"/>
      <c r="CA46" s="18"/>
      <c r="CB46" s="18"/>
      <c r="CC46" s="18"/>
      <c r="CD46" s="18"/>
      <c r="CE46" s="18"/>
      <c r="CF46" s="18"/>
      <c r="CG46" s="18"/>
      <c r="CH46" s="18"/>
      <c r="CI46" s="18"/>
      <c r="CJ46" s="18"/>
      <c r="CK46" s="18"/>
      <c r="CL46" s="18"/>
      <c r="CM46" s="18"/>
      <c r="CN46" s="18"/>
      <c r="CO46" s="18"/>
      <c r="CP46" s="18"/>
      <c r="CQ46" s="18"/>
      <c r="CR46" s="18"/>
      <c r="CS46" s="18"/>
      <c r="CT46" s="18"/>
      <c r="CU46" s="18"/>
      <c r="CV46" s="18"/>
      <c r="CW46" s="18"/>
      <c r="CX46" s="18"/>
      <c r="CY46" s="18"/>
      <c r="CZ46" s="18"/>
      <c r="DA46" s="18"/>
      <c r="DB46" s="18"/>
      <c r="DC46" s="18"/>
      <c r="DD46" s="18"/>
      <c r="DE46" s="18"/>
      <c r="DF46" s="18"/>
      <c r="DG46" s="18"/>
      <c r="DH46" s="18"/>
      <c r="DI46" s="18"/>
      <c r="DJ46" s="18"/>
      <c r="DK46" s="18"/>
      <c r="DL46" s="18"/>
      <c r="DM46" s="18"/>
      <c r="DN46" s="18"/>
      <c r="DO46" s="18"/>
      <c r="DP46" s="18"/>
      <c r="DQ46" s="18"/>
      <c r="DR46" s="18"/>
      <c r="DS46" s="18"/>
      <c r="DT46" s="18"/>
      <c r="DU46" s="18"/>
      <c r="DV46" s="18"/>
      <c r="DW46" s="18"/>
      <c r="DX46" s="18"/>
      <c r="DY46" s="18"/>
      <c r="DZ46" s="18"/>
      <c r="EA46" s="18"/>
      <c r="EB46" s="18"/>
      <c r="EC46" s="18"/>
      <c r="ED46" s="18"/>
      <c r="EE46" s="18"/>
      <c r="EF46" s="18"/>
      <c r="EG46" s="18"/>
      <c r="EH46" s="18"/>
      <c r="EI46" s="18"/>
      <c r="EJ46" s="18"/>
      <c r="EK46" s="18"/>
      <c r="EL46" s="18"/>
      <c r="EM46" s="18"/>
      <c r="EN46" s="18"/>
      <c r="EO46" s="18"/>
      <c r="EP46" s="18"/>
      <c r="EQ46" s="18"/>
      <c r="ER46" s="18"/>
      <c r="ES46" s="18"/>
      <c r="ET46" s="18"/>
      <c r="EU46" s="18"/>
      <c r="EV46" s="18"/>
      <c r="EW46" s="18"/>
      <c r="EX46" s="18"/>
      <c r="EY46" s="18"/>
      <c r="EZ46" s="18"/>
      <c r="FA46" s="18"/>
      <c r="FB46" s="18"/>
      <c r="FC46" s="18"/>
      <c r="FD46" s="18"/>
      <c r="FE46" s="18"/>
      <c r="FF46" s="18"/>
      <c r="FG46" s="18"/>
      <c r="FH46" s="18"/>
      <c r="FI46" s="18"/>
      <c r="FJ46" s="18"/>
      <c r="FK46" s="18"/>
      <c r="FL46" s="18"/>
      <c r="FM46" s="18"/>
      <c r="FN46" s="18"/>
      <c r="FO46" s="18"/>
      <c r="FP46" s="18"/>
      <c r="FQ46" s="18"/>
      <c r="FR46" s="18"/>
      <c r="FS46" s="18"/>
      <c r="FT46" s="18"/>
      <c r="FU46" s="18"/>
      <c r="FV46" s="18"/>
      <c r="FW46" s="18"/>
      <c r="FX46" s="18"/>
      <c r="FY46" s="18"/>
      <c r="FZ46" s="18"/>
      <c r="GA46" s="18"/>
      <c r="GB46" s="18"/>
      <c r="GC46" s="18"/>
      <c r="GD46" s="18"/>
      <c r="GE46" s="18"/>
      <c r="GF46" s="18"/>
      <c r="GG46" s="18"/>
      <c r="GH46" s="18"/>
      <c r="GI46" s="18"/>
      <c r="GJ46" s="18"/>
      <c r="GK46" s="18"/>
      <c r="GL46" s="18"/>
      <c r="GM46" s="18"/>
      <c r="GN46" s="18"/>
      <c r="GO46" s="18"/>
      <c r="GP46" s="18"/>
      <c r="GQ46" s="18"/>
      <c r="GR46" s="18"/>
      <c r="GS46" s="18"/>
      <c r="GT46" s="18"/>
      <c r="GU46" s="18"/>
      <c r="GV46" s="18"/>
      <c r="GW46" s="18"/>
      <c r="GX46" s="18"/>
      <c r="GY46" s="18"/>
      <c r="GZ46" s="18"/>
      <c r="HA46" s="18"/>
      <c r="HB46" s="18"/>
      <c r="HC46" s="18"/>
      <c r="HD46" s="18"/>
      <c r="HE46" s="18"/>
      <c r="HF46" s="18"/>
      <c r="HG46" s="18"/>
      <c r="HH46" s="18"/>
      <c r="HI46" s="18"/>
      <c r="HJ46" s="18"/>
      <c r="HK46" s="18"/>
      <c r="HL46" s="18"/>
      <c r="HM46" s="18"/>
      <c r="HN46" s="18"/>
      <c r="HO46" s="18"/>
      <c r="HP46" s="18"/>
      <c r="HQ46" s="18"/>
      <c r="HR46" s="18"/>
      <c r="HS46" s="18"/>
      <c r="HT46" s="18"/>
      <c r="HU46" s="18"/>
      <c r="HV46" s="18"/>
      <c r="HW46" s="18"/>
      <c r="HX46" s="18"/>
      <c r="HY46" s="18"/>
      <c r="HZ46" s="18"/>
      <c r="IA46" s="18"/>
      <c r="IB46" s="18"/>
      <c r="IC46" s="18"/>
      <c r="ID46" s="18"/>
      <c r="IE46" s="18"/>
      <c r="IF46" s="18"/>
      <c r="IG46" s="18"/>
      <c r="IH46" s="18"/>
      <c r="II46" s="18"/>
      <c r="IJ46" s="18"/>
      <c r="IK46" s="18"/>
      <c r="IL46" s="18"/>
      <c r="IM46" s="18"/>
      <c r="IN46" s="18"/>
      <c r="IO46" s="18"/>
      <c r="IP46" s="18"/>
      <c r="IQ46" s="18"/>
      <c r="IR46" s="18"/>
      <c r="IS46" s="18"/>
      <c r="IT46" s="18"/>
      <c r="IU46" s="18"/>
      <c r="IV46" s="18"/>
      <c r="IW46" s="18"/>
      <c r="IX46" s="18"/>
      <c r="IY46" s="18"/>
      <c r="IZ46" s="18"/>
      <c r="JA46" s="18"/>
      <c r="JB46" s="18"/>
      <c r="JC46" s="18"/>
      <c r="JD46" s="18"/>
      <c r="JE46" s="18"/>
      <c r="JF46" s="18"/>
      <c r="JG46" s="18"/>
      <c r="JH46" s="18"/>
      <c r="JI46" s="18"/>
      <c r="JJ46" s="18"/>
      <c r="JK46" s="18"/>
      <c r="JL46" s="18"/>
      <c r="JM46" s="18"/>
      <c r="JN46" s="18"/>
      <c r="JO46" s="18"/>
      <c r="JP46" s="18"/>
      <c r="JQ46" s="18"/>
      <c r="JR46" s="18"/>
      <c r="JS46" s="18"/>
      <c r="JT46" s="18"/>
      <c r="JU46" s="18"/>
      <c r="JV46" s="18"/>
      <c r="JW46" s="18"/>
      <c r="JX46" s="18"/>
      <c r="JY46" s="18"/>
      <c r="JZ46" s="18"/>
      <c r="KA46" s="18"/>
      <c r="KB46" s="18"/>
      <c r="KC46" s="18"/>
      <c r="KD46" s="18"/>
      <c r="KE46" s="18"/>
      <c r="KF46" s="18"/>
      <c r="KG46" s="18"/>
      <c r="KH46" s="18"/>
      <c r="KI46" s="18"/>
      <c r="KJ46" s="18"/>
      <c r="KK46" s="18"/>
      <c r="KL46" s="18"/>
      <c r="KM46" s="18"/>
      <c r="KN46" s="18"/>
      <c r="KO46" s="18"/>
      <c r="KP46" s="18"/>
      <c r="KQ46" s="18"/>
      <c r="KR46" s="18"/>
      <c r="KS46" s="18"/>
      <c r="KT46" s="18"/>
      <c r="KU46" s="18"/>
      <c r="KV46" s="18"/>
      <c r="KW46" s="18"/>
      <c r="KX46" s="18"/>
      <c r="KY46" s="18"/>
      <c r="KZ46" s="18"/>
      <c r="LA46" s="18"/>
      <c r="LB46" s="18"/>
      <c r="LC46" s="18"/>
      <c r="LD46" s="18"/>
      <c r="LE46" s="18"/>
      <c r="LF46" s="18"/>
      <c r="LG46" s="18"/>
      <c r="LH46" s="18"/>
      <c r="LI46" s="18"/>
      <c r="LJ46" s="18"/>
      <c r="LK46" s="18"/>
      <c r="LL46" s="18"/>
      <c r="LM46" s="18"/>
      <c r="LN46" s="18"/>
      <c r="LO46" s="18"/>
      <c r="LP46" s="18"/>
      <c r="LQ46" s="18"/>
      <c r="LR46" s="18"/>
      <c r="LS46" s="18"/>
      <c r="LT46" s="18"/>
      <c r="LU46" s="18"/>
      <c r="LV46" s="18"/>
      <c r="LW46" s="18"/>
      <c r="LX46" s="18"/>
      <c r="LY46" s="18"/>
      <c r="LZ46" s="18"/>
      <c r="MA46" s="18"/>
      <c r="MB46" s="18"/>
      <c r="MC46" s="18"/>
      <c r="MD46" s="18"/>
      <c r="ME46" s="18"/>
      <c r="MF46" s="18"/>
      <c r="MG46" s="18"/>
      <c r="MH46" s="18"/>
      <c r="MI46" s="18"/>
      <c r="MJ46" s="18"/>
      <c r="MK46" s="18"/>
      <c r="ML46" s="18"/>
      <c r="MM46" s="18"/>
      <c r="MN46" s="18"/>
      <c r="MO46" s="18"/>
      <c r="MP46" s="18"/>
      <c r="MQ46" s="18"/>
      <c r="MR46" s="18"/>
      <c r="MS46" s="18"/>
      <c r="MT46" s="18"/>
      <c r="MU46" s="18"/>
      <c r="MV46" s="18"/>
      <c r="MW46" s="18"/>
      <c r="MX46" s="18"/>
      <c r="MY46" s="18"/>
      <c r="MZ46" s="18"/>
      <c r="NA46" s="18"/>
      <c r="NB46" s="18"/>
      <c r="NC46" s="18"/>
      <c r="ND46" s="18"/>
      <c r="NE46" s="18"/>
      <c r="NF46" s="18"/>
      <c r="NG46" s="18"/>
      <c r="NH46" s="18"/>
      <c r="NI46" s="18"/>
      <c r="NJ46" s="18"/>
      <c r="NK46" s="18"/>
      <c r="NL46" s="18"/>
      <c r="NM46" s="18"/>
      <c r="NN46" s="18"/>
      <c r="NO46" s="18"/>
      <c r="NP46" s="18"/>
      <c r="NQ46" s="18"/>
      <c r="NR46" s="18"/>
      <c r="NS46" s="18"/>
      <c r="NT46" s="18"/>
      <c r="NU46" s="18"/>
      <c r="NV46" s="18"/>
      <c r="NW46" s="18"/>
      <c r="NX46" s="18"/>
      <c r="NY46" s="18"/>
      <c r="NZ46" s="18"/>
      <c r="OA46" s="18"/>
      <c r="OB46" s="18"/>
      <c r="OC46" s="18"/>
      <c r="OD46" s="18"/>
      <c r="OE46" s="18"/>
      <c r="OF46" s="18"/>
      <c r="OG46" s="18"/>
      <c r="OH46" s="18"/>
      <c r="OI46" s="18"/>
      <c r="OJ46" s="18"/>
      <c r="OK46" s="18"/>
      <c r="OL46" s="18"/>
      <c r="OM46" s="18"/>
      <c r="ON46" s="18"/>
      <c r="OO46" s="18"/>
      <c r="OP46" s="18"/>
      <c r="OQ46" s="18"/>
      <c r="OR46" s="18"/>
      <c r="OS46" s="18"/>
      <c r="OT46" s="18"/>
      <c r="OU46" s="18"/>
      <c r="OV46" s="18"/>
      <c r="OW46" s="18"/>
      <c r="OX46" s="18"/>
      <c r="OY46" s="18"/>
      <c r="OZ46" s="18"/>
      <c r="PA46" s="18"/>
      <c r="PB46" s="18"/>
      <c r="PC46" s="18"/>
      <c r="PD46" s="18"/>
      <c r="PE46" s="18"/>
      <c r="PF46" s="18"/>
      <c r="PG46" s="18"/>
      <c r="PH46" s="18"/>
      <c r="PI46" s="18"/>
      <c r="PJ46" s="18"/>
      <c r="PK46" s="18"/>
      <c r="PL46" s="18"/>
      <c r="PM46" s="18"/>
      <c r="PN46" s="18"/>
      <c r="PO46" s="18"/>
      <c r="PP46" s="18"/>
      <c r="PQ46" s="18"/>
      <c r="PR46" s="18"/>
      <c r="PS46" s="18"/>
      <c r="PT46" s="18"/>
      <c r="PU46" s="18"/>
      <c r="PV46" s="18"/>
      <c r="PW46" s="18"/>
      <c r="PX46" s="18"/>
      <c r="PY46" s="18"/>
      <c r="PZ46" s="18"/>
      <c r="QA46" s="18"/>
      <c r="QB46" s="18"/>
      <c r="QC46" s="18"/>
      <c r="QD46" s="18"/>
      <c r="QE46" s="18"/>
      <c r="QF46" s="18"/>
      <c r="QG46" s="18"/>
      <c r="QH46" s="18"/>
      <c r="QI46" s="18"/>
      <c r="QJ46" s="18"/>
      <c r="QK46" s="18"/>
      <c r="QL46" s="18"/>
      <c r="QM46" s="18"/>
      <c r="QN46" s="18"/>
      <c r="QO46" s="18"/>
      <c r="QP46" s="18"/>
      <c r="QQ46" s="18"/>
      <c r="QR46" s="18"/>
      <c r="QS46" s="18"/>
      <c r="QT46" s="18"/>
      <c r="QU46" s="18"/>
      <c r="QV46" s="18"/>
      <c r="QW46" s="18"/>
      <c r="QX46" s="18"/>
      <c r="QY46" s="18"/>
      <c r="QZ46" s="18"/>
      <c r="RA46" s="18"/>
      <c r="RB46" s="18"/>
      <c r="RC46" s="18"/>
      <c r="RD46" s="18"/>
      <c r="RE46" s="18"/>
      <c r="RF46" s="18"/>
      <c r="RG46" s="18"/>
      <c r="RH46" s="18"/>
      <c r="RI46" s="18"/>
      <c r="RJ46" s="18"/>
      <c r="RK46" s="18"/>
      <c r="RL46" s="18"/>
      <c r="RM46" s="18"/>
      <c r="RN46" s="18"/>
      <c r="RO46" s="18"/>
      <c r="RP46" s="18"/>
      <c r="RQ46" s="18"/>
      <c r="RR46" s="18"/>
      <c r="RS46" s="18"/>
      <c r="RT46" s="18"/>
      <c r="RU46" s="18"/>
      <c r="RV46" s="18"/>
      <c r="RW46" s="18"/>
      <c r="RX46" s="18"/>
      <c r="RY46" s="18"/>
      <c r="RZ46" s="18"/>
      <c r="SA46" s="18"/>
      <c r="SB46" s="18"/>
      <c r="SC46" s="18"/>
      <c r="SD46" s="18"/>
      <c r="SE46" s="18"/>
      <c r="SF46" s="18"/>
      <c r="SG46" s="18"/>
      <c r="SH46" s="18"/>
      <c r="SI46" s="18"/>
      <c r="SJ46" s="18"/>
      <c r="SK46" s="18"/>
      <c r="SL46" s="18"/>
      <c r="SM46" s="18"/>
      <c r="SN46" s="18"/>
      <c r="SO46" s="18"/>
      <c r="SP46" s="18"/>
      <c r="SQ46" s="18"/>
      <c r="SR46" s="18"/>
      <c r="SS46" s="18"/>
      <c r="ST46" s="18"/>
      <c r="SU46" s="18"/>
      <c r="SV46" s="18"/>
      <c r="SW46" s="18"/>
      <c r="SX46" s="18"/>
      <c r="SY46" s="18"/>
      <c r="SZ46" s="18"/>
      <c r="TA46" s="18"/>
      <c r="TB46" s="18"/>
      <c r="TC46" s="18"/>
      <c r="TD46" s="18"/>
    </row>
    <row r="47" spans="1:524" s="13" customFormat="1" ht="21" customHeight="1" x14ac:dyDescent="0.35">
      <c r="A47" s="17"/>
      <c r="B47" s="17"/>
      <c r="C47" s="17"/>
      <c r="D47" s="17"/>
      <c r="E47" s="71" t="s">
        <v>122</v>
      </c>
      <c r="F47" s="72" t="s">
        <v>168</v>
      </c>
      <c r="G47" s="145"/>
      <c r="H47" s="72"/>
      <c r="I47" s="72"/>
      <c r="J47" s="72"/>
      <c r="K47" s="72"/>
      <c r="L47" s="72"/>
      <c r="M47" s="121">
        <f>+M48</f>
        <v>1200000</v>
      </c>
      <c r="N47" s="18"/>
      <c r="O47" s="18"/>
      <c r="P47" s="18"/>
      <c r="Q47" s="18"/>
      <c r="R47" s="18"/>
      <c r="S47" s="18"/>
      <c r="T47" s="18"/>
      <c r="U47" s="18"/>
      <c r="V47" s="18"/>
      <c r="W47" s="18"/>
      <c r="X47" s="18"/>
      <c r="Y47" s="18"/>
      <c r="Z47" s="18"/>
      <c r="AA47" s="18"/>
      <c r="AB47" s="18"/>
      <c r="AC47" s="18"/>
      <c r="AD47" s="18"/>
      <c r="AE47" s="18"/>
      <c r="AF47" s="18"/>
      <c r="AG47" s="18"/>
      <c r="AH47" s="18"/>
      <c r="AI47" s="18"/>
      <c r="AJ47" s="18"/>
      <c r="AK47" s="18"/>
      <c r="AL47" s="18"/>
      <c r="AM47" s="18"/>
      <c r="AN47" s="18"/>
      <c r="AO47" s="18"/>
      <c r="AP47" s="18"/>
      <c r="AQ47" s="18"/>
      <c r="AR47" s="18"/>
      <c r="AS47" s="18"/>
      <c r="AT47" s="18"/>
      <c r="AU47" s="18"/>
      <c r="AV47" s="18"/>
      <c r="AW47" s="18"/>
      <c r="AX47" s="18"/>
      <c r="AY47" s="18"/>
      <c r="AZ47" s="18"/>
      <c r="BA47" s="18"/>
      <c r="BB47" s="18"/>
      <c r="BC47" s="18"/>
      <c r="BD47" s="18"/>
      <c r="BE47" s="18"/>
      <c r="BF47" s="18"/>
      <c r="BG47" s="18"/>
      <c r="BH47" s="18"/>
      <c r="BI47" s="18"/>
      <c r="BJ47" s="18"/>
      <c r="BK47" s="18"/>
      <c r="BL47" s="18"/>
      <c r="BM47" s="18"/>
      <c r="BN47" s="18"/>
      <c r="BO47" s="18"/>
      <c r="BP47" s="18"/>
      <c r="BQ47" s="18"/>
      <c r="BR47" s="18"/>
      <c r="BS47" s="18"/>
      <c r="BT47" s="18"/>
      <c r="BU47" s="18"/>
      <c r="BV47" s="18"/>
      <c r="BW47" s="18"/>
      <c r="BX47" s="18"/>
      <c r="BY47" s="18"/>
      <c r="BZ47" s="18"/>
      <c r="CA47" s="18"/>
      <c r="CB47" s="18"/>
      <c r="CC47" s="18"/>
      <c r="CD47" s="18"/>
      <c r="CE47" s="18"/>
      <c r="CF47" s="18"/>
      <c r="CG47" s="18"/>
      <c r="CH47" s="18"/>
      <c r="CI47" s="18"/>
      <c r="CJ47" s="18"/>
      <c r="CK47" s="18"/>
      <c r="CL47" s="18"/>
      <c r="CM47" s="18"/>
      <c r="CN47" s="18"/>
      <c r="CO47" s="18"/>
      <c r="CP47" s="18"/>
      <c r="CQ47" s="18"/>
      <c r="CR47" s="18"/>
      <c r="CS47" s="18"/>
      <c r="CT47" s="18"/>
      <c r="CU47" s="18"/>
      <c r="CV47" s="18"/>
      <c r="CW47" s="18"/>
      <c r="CX47" s="18"/>
      <c r="CY47" s="18"/>
      <c r="CZ47" s="18"/>
      <c r="DA47" s="18"/>
      <c r="DB47" s="18"/>
      <c r="DC47" s="18"/>
      <c r="DD47" s="18"/>
      <c r="DE47" s="18"/>
      <c r="DF47" s="18"/>
      <c r="DG47" s="18"/>
      <c r="DH47" s="18"/>
      <c r="DI47" s="18"/>
      <c r="DJ47" s="18"/>
      <c r="DK47" s="18"/>
      <c r="DL47" s="18"/>
      <c r="DM47" s="18"/>
      <c r="DN47" s="18"/>
      <c r="DO47" s="18"/>
      <c r="DP47" s="18"/>
      <c r="DQ47" s="18"/>
      <c r="DR47" s="18"/>
      <c r="DS47" s="18"/>
      <c r="DT47" s="18"/>
      <c r="DU47" s="18"/>
      <c r="DV47" s="18"/>
      <c r="DW47" s="18"/>
      <c r="DX47" s="18"/>
      <c r="DY47" s="18"/>
      <c r="DZ47" s="18"/>
      <c r="EA47" s="18"/>
      <c r="EB47" s="18"/>
      <c r="EC47" s="18"/>
      <c r="ED47" s="18"/>
      <c r="EE47" s="18"/>
      <c r="EF47" s="18"/>
      <c r="EG47" s="18"/>
      <c r="EH47" s="18"/>
      <c r="EI47" s="18"/>
      <c r="EJ47" s="18"/>
      <c r="EK47" s="18"/>
      <c r="EL47" s="18"/>
      <c r="EM47" s="18"/>
      <c r="EN47" s="18"/>
      <c r="EO47" s="18"/>
      <c r="EP47" s="18"/>
      <c r="EQ47" s="18"/>
      <c r="ER47" s="18"/>
      <c r="ES47" s="18"/>
      <c r="ET47" s="18"/>
      <c r="EU47" s="18"/>
      <c r="EV47" s="18"/>
      <c r="EW47" s="18"/>
      <c r="EX47" s="18"/>
      <c r="EY47" s="18"/>
      <c r="EZ47" s="18"/>
      <c r="FA47" s="18"/>
      <c r="FB47" s="18"/>
      <c r="FC47" s="18"/>
      <c r="FD47" s="18"/>
      <c r="FE47" s="18"/>
      <c r="FF47" s="18"/>
      <c r="FG47" s="18"/>
      <c r="FH47" s="18"/>
      <c r="FI47" s="18"/>
      <c r="FJ47" s="18"/>
      <c r="FK47" s="18"/>
      <c r="FL47" s="18"/>
      <c r="FM47" s="18"/>
      <c r="FN47" s="18"/>
      <c r="FO47" s="18"/>
      <c r="FP47" s="18"/>
      <c r="FQ47" s="18"/>
      <c r="FR47" s="18"/>
      <c r="FS47" s="18"/>
      <c r="FT47" s="18"/>
      <c r="FU47" s="18"/>
      <c r="FV47" s="18"/>
      <c r="FW47" s="18"/>
      <c r="FX47" s="18"/>
      <c r="FY47" s="18"/>
      <c r="FZ47" s="18"/>
      <c r="GA47" s="18"/>
      <c r="GB47" s="18"/>
      <c r="GC47" s="18"/>
      <c r="GD47" s="18"/>
      <c r="GE47" s="18"/>
      <c r="GF47" s="18"/>
      <c r="GG47" s="18"/>
      <c r="GH47" s="18"/>
      <c r="GI47" s="18"/>
      <c r="GJ47" s="18"/>
      <c r="GK47" s="18"/>
      <c r="GL47" s="18"/>
      <c r="GM47" s="18"/>
      <c r="GN47" s="18"/>
      <c r="GO47" s="18"/>
      <c r="GP47" s="18"/>
      <c r="GQ47" s="18"/>
      <c r="GR47" s="18"/>
      <c r="GS47" s="18"/>
      <c r="GT47" s="18"/>
      <c r="GU47" s="18"/>
      <c r="GV47" s="18"/>
      <c r="GW47" s="18"/>
      <c r="GX47" s="18"/>
      <c r="GY47" s="18"/>
      <c r="GZ47" s="18"/>
      <c r="HA47" s="18"/>
      <c r="HB47" s="18"/>
      <c r="HC47" s="18"/>
      <c r="HD47" s="18"/>
      <c r="HE47" s="18"/>
      <c r="HF47" s="18"/>
      <c r="HG47" s="18"/>
      <c r="HH47" s="18"/>
      <c r="HI47" s="18"/>
      <c r="HJ47" s="18"/>
      <c r="HK47" s="18"/>
      <c r="HL47" s="18"/>
      <c r="HM47" s="18"/>
      <c r="HN47" s="18"/>
      <c r="HO47" s="18"/>
      <c r="HP47" s="18"/>
      <c r="HQ47" s="18"/>
      <c r="HR47" s="18"/>
      <c r="HS47" s="18"/>
      <c r="HT47" s="18"/>
      <c r="HU47" s="18"/>
      <c r="HV47" s="18"/>
      <c r="HW47" s="18"/>
      <c r="HX47" s="18"/>
      <c r="HY47" s="18"/>
      <c r="HZ47" s="18"/>
      <c r="IA47" s="18"/>
      <c r="IB47" s="18"/>
      <c r="IC47" s="18"/>
      <c r="ID47" s="18"/>
      <c r="IE47" s="18"/>
      <c r="IF47" s="18"/>
      <c r="IG47" s="18"/>
      <c r="IH47" s="18"/>
      <c r="II47" s="18"/>
      <c r="IJ47" s="18"/>
      <c r="IK47" s="18"/>
      <c r="IL47" s="18"/>
      <c r="IM47" s="18"/>
      <c r="IN47" s="18"/>
      <c r="IO47" s="18"/>
      <c r="IP47" s="18"/>
      <c r="IQ47" s="18"/>
      <c r="IR47" s="18"/>
      <c r="IS47" s="18"/>
      <c r="IT47" s="18"/>
      <c r="IU47" s="18"/>
      <c r="IV47" s="18"/>
      <c r="IW47" s="18"/>
      <c r="IX47" s="18"/>
      <c r="IY47" s="18"/>
      <c r="IZ47" s="18"/>
      <c r="JA47" s="18"/>
      <c r="JB47" s="18"/>
      <c r="JC47" s="18"/>
      <c r="JD47" s="18"/>
      <c r="JE47" s="18"/>
      <c r="JF47" s="18"/>
      <c r="JG47" s="18"/>
      <c r="JH47" s="18"/>
      <c r="JI47" s="18"/>
      <c r="JJ47" s="18"/>
      <c r="JK47" s="18"/>
      <c r="JL47" s="18"/>
      <c r="JM47" s="18"/>
      <c r="JN47" s="18"/>
      <c r="JO47" s="18"/>
      <c r="JP47" s="18"/>
      <c r="JQ47" s="18"/>
      <c r="JR47" s="18"/>
      <c r="JS47" s="18"/>
      <c r="JT47" s="18"/>
      <c r="JU47" s="18"/>
      <c r="JV47" s="18"/>
      <c r="JW47" s="18"/>
      <c r="JX47" s="18"/>
      <c r="JY47" s="18"/>
      <c r="JZ47" s="18"/>
      <c r="KA47" s="18"/>
      <c r="KB47" s="18"/>
      <c r="KC47" s="18"/>
      <c r="KD47" s="18"/>
      <c r="KE47" s="18"/>
      <c r="KF47" s="18"/>
      <c r="KG47" s="18"/>
      <c r="KH47" s="18"/>
      <c r="KI47" s="18"/>
      <c r="KJ47" s="18"/>
      <c r="KK47" s="18"/>
      <c r="KL47" s="18"/>
      <c r="KM47" s="18"/>
      <c r="KN47" s="18"/>
      <c r="KO47" s="18"/>
      <c r="KP47" s="18"/>
      <c r="KQ47" s="18"/>
      <c r="KR47" s="18"/>
      <c r="KS47" s="18"/>
      <c r="KT47" s="18"/>
      <c r="KU47" s="18"/>
      <c r="KV47" s="18"/>
      <c r="KW47" s="18"/>
      <c r="KX47" s="18"/>
      <c r="KY47" s="18"/>
      <c r="KZ47" s="18"/>
      <c r="LA47" s="18"/>
      <c r="LB47" s="18"/>
      <c r="LC47" s="18"/>
      <c r="LD47" s="18"/>
      <c r="LE47" s="18"/>
      <c r="LF47" s="18"/>
      <c r="LG47" s="18"/>
      <c r="LH47" s="18"/>
      <c r="LI47" s="18"/>
      <c r="LJ47" s="18"/>
      <c r="LK47" s="18"/>
      <c r="LL47" s="18"/>
      <c r="LM47" s="18"/>
      <c r="LN47" s="18"/>
      <c r="LO47" s="18"/>
      <c r="LP47" s="18"/>
      <c r="LQ47" s="18"/>
      <c r="LR47" s="18"/>
      <c r="LS47" s="18"/>
      <c r="LT47" s="18"/>
      <c r="LU47" s="18"/>
      <c r="LV47" s="18"/>
      <c r="LW47" s="18"/>
      <c r="LX47" s="18"/>
      <c r="LY47" s="18"/>
      <c r="LZ47" s="18"/>
      <c r="MA47" s="18"/>
      <c r="MB47" s="18"/>
      <c r="MC47" s="18"/>
      <c r="MD47" s="18"/>
      <c r="ME47" s="18"/>
      <c r="MF47" s="18"/>
      <c r="MG47" s="18"/>
      <c r="MH47" s="18"/>
      <c r="MI47" s="18"/>
      <c r="MJ47" s="18"/>
      <c r="MK47" s="18"/>
      <c r="ML47" s="18"/>
      <c r="MM47" s="18"/>
      <c r="MN47" s="18"/>
      <c r="MO47" s="18"/>
      <c r="MP47" s="18"/>
      <c r="MQ47" s="18"/>
      <c r="MR47" s="18"/>
      <c r="MS47" s="18"/>
      <c r="MT47" s="18"/>
      <c r="MU47" s="18"/>
      <c r="MV47" s="18"/>
      <c r="MW47" s="18"/>
      <c r="MX47" s="18"/>
      <c r="MY47" s="18"/>
      <c r="MZ47" s="18"/>
      <c r="NA47" s="18"/>
      <c r="NB47" s="18"/>
      <c r="NC47" s="18"/>
      <c r="ND47" s="18"/>
      <c r="NE47" s="18"/>
      <c r="NF47" s="18"/>
      <c r="NG47" s="18"/>
      <c r="NH47" s="18"/>
      <c r="NI47" s="18"/>
      <c r="NJ47" s="18"/>
      <c r="NK47" s="18"/>
      <c r="NL47" s="18"/>
      <c r="NM47" s="18"/>
      <c r="NN47" s="18"/>
      <c r="NO47" s="18"/>
      <c r="NP47" s="18"/>
      <c r="NQ47" s="18"/>
      <c r="NR47" s="18"/>
      <c r="NS47" s="18"/>
      <c r="NT47" s="18"/>
      <c r="NU47" s="18"/>
      <c r="NV47" s="18"/>
      <c r="NW47" s="18"/>
      <c r="NX47" s="18"/>
      <c r="NY47" s="18"/>
      <c r="NZ47" s="18"/>
      <c r="OA47" s="18"/>
      <c r="OB47" s="18"/>
      <c r="OC47" s="18"/>
      <c r="OD47" s="18"/>
      <c r="OE47" s="18"/>
      <c r="OF47" s="18"/>
      <c r="OG47" s="18"/>
      <c r="OH47" s="18"/>
      <c r="OI47" s="18"/>
      <c r="OJ47" s="18"/>
      <c r="OK47" s="18"/>
      <c r="OL47" s="18"/>
      <c r="OM47" s="18"/>
      <c r="ON47" s="18"/>
      <c r="OO47" s="18"/>
      <c r="OP47" s="18"/>
      <c r="OQ47" s="18"/>
      <c r="OR47" s="18"/>
      <c r="OS47" s="18"/>
      <c r="OT47" s="18"/>
      <c r="OU47" s="18"/>
      <c r="OV47" s="18"/>
      <c r="OW47" s="18"/>
      <c r="OX47" s="18"/>
      <c r="OY47" s="18"/>
      <c r="OZ47" s="18"/>
      <c r="PA47" s="18"/>
      <c r="PB47" s="18"/>
      <c r="PC47" s="18"/>
      <c r="PD47" s="18"/>
      <c r="PE47" s="18"/>
      <c r="PF47" s="18"/>
      <c r="PG47" s="18"/>
      <c r="PH47" s="18"/>
      <c r="PI47" s="18"/>
      <c r="PJ47" s="18"/>
      <c r="PK47" s="18"/>
      <c r="PL47" s="18"/>
      <c r="PM47" s="18"/>
      <c r="PN47" s="18"/>
      <c r="PO47" s="18"/>
      <c r="PP47" s="18"/>
      <c r="PQ47" s="18"/>
      <c r="PR47" s="18"/>
      <c r="PS47" s="18"/>
      <c r="PT47" s="18"/>
      <c r="PU47" s="18"/>
      <c r="PV47" s="18"/>
      <c r="PW47" s="18"/>
      <c r="PX47" s="18"/>
      <c r="PY47" s="18"/>
      <c r="PZ47" s="18"/>
      <c r="QA47" s="18"/>
      <c r="QB47" s="18"/>
      <c r="QC47" s="18"/>
      <c r="QD47" s="18"/>
      <c r="QE47" s="18"/>
      <c r="QF47" s="18"/>
      <c r="QG47" s="18"/>
      <c r="QH47" s="18"/>
      <c r="QI47" s="18"/>
      <c r="QJ47" s="18"/>
      <c r="QK47" s="18"/>
      <c r="QL47" s="18"/>
      <c r="QM47" s="18"/>
      <c r="QN47" s="18"/>
      <c r="QO47" s="18"/>
      <c r="QP47" s="18"/>
      <c r="QQ47" s="18"/>
      <c r="QR47" s="18"/>
      <c r="QS47" s="18"/>
      <c r="QT47" s="18"/>
      <c r="QU47" s="18"/>
      <c r="QV47" s="18"/>
      <c r="QW47" s="18"/>
      <c r="QX47" s="18"/>
      <c r="QY47" s="18"/>
      <c r="QZ47" s="18"/>
      <c r="RA47" s="18"/>
      <c r="RB47" s="18"/>
      <c r="RC47" s="18"/>
      <c r="RD47" s="18"/>
      <c r="RE47" s="18"/>
      <c r="RF47" s="18"/>
      <c r="RG47" s="18"/>
      <c r="RH47" s="18"/>
      <c r="RI47" s="18"/>
      <c r="RJ47" s="18"/>
      <c r="RK47" s="18"/>
      <c r="RL47" s="18"/>
      <c r="RM47" s="18"/>
      <c r="RN47" s="18"/>
      <c r="RO47" s="18"/>
      <c r="RP47" s="18"/>
      <c r="RQ47" s="18"/>
      <c r="RR47" s="18"/>
      <c r="RS47" s="18"/>
      <c r="RT47" s="18"/>
      <c r="RU47" s="18"/>
      <c r="RV47" s="18"/>
      <c r="RW47" s="18"/>
      <c r="RX47" s="18"/>
      <c r="RY47" s="18"/>
      <c r="RZ47" s="18"/>
      <c r="SA47" s="18"/>
      <c r="SB47" s="18"/>
      <c r="SC47" s="18"/>
      <c r="SD47" s="18"/>
      <c r="SE47" s="18"/>
      <c r="SF47" s="18"/>
      <c r="SG47" s="18"/>
      <c r="SH47" s="18"/>
      <c r="SI47" s="18"/>
      <c r="SJ47" s="18"/>
      <c r="SK47" s="18"/>
      <c r="SL47" s="18"/>
      <c r="SM47" s="18"/>
      <c r="SN47" s="18"/>
      <c r="SO47" s="18"/>
      <c r="SP47" s="18"/>
      <c r="SQ47" s="18"/>
      <c r="SR47" s="18"/>
      <c r="SS47" s="18"/>
      <c r="ST47" s="18"/>
      <c r="SU47" s="18"/>
      <c r="SV47" s="18"/>
      <c r="SW47" s="18"/>
      <c r="SX47" s="18"/>
      <c r="SY47" s="18"/>
      <c r="SZ47" s="18"/>
      <c r="TA47" s="18"/>
      <c r="TB47" s="18"/>
      <c r="TC47" s="18"/>
      <c r="TD47" s="18"/>
    </row>
    <row r="48" spans="1:524" ht="21" customHeight="1" x14ac:dyDescent="0.35">
      <c r="A48" s="17"/>
      <c r="B48" s="17"/>
      <c r="C48" s="17"/>
      <c r="D48" s="17"/>
      <c r="E48" s="146" t="s">
        <v>183</v>
      </c>
      <c r="F48" s="213" t="s">
        <v>129</v>
      </c>
      <c r="G48" s="213"/>
      <c r="H48" s="213"/>
      <c r="I48" s="213"/>
      <c r="J48" s="213"/>
      <c r="K48" s="213"/>
      <c r="L48" s="213"/>
      <c r="M48" s="119">
        <f>+M50</f>
        <v>1200000</v>
      </c>
    </row>
    <row r="49" spans="1:524" s="18" customFormat="1" ht="21" customHeight="1" x14ac:dyDescent="0.35">
      <c r="A49" s="17"/>
      <c r="B49" s="17"/>
      <c r="C49" s="17"/>
      <c r="D49" s="17"/>
      <c r="E49" s="56"/>
      <c r="F49" s="57"/>
      <c r="G49" s="142">
        <v>1126151100</v>
      </c>
      <c r="H49" s="52" t="s">
        <v>95</v>
      </c>
      <c r="I49" s="51">
        <v>132</v>
      </c>
      <c r="J49" s="51" t="s">
        <v>190</v>
      </c>
      <c r="K49" s="51">
        <v>3390</v>
      </c>
      <c r="L49" s="51" t="s">
        <v>56</v>
      </c>
      <c r="M49" s="117">
        <v>1200000</v>
      </c>
    </row>
    <row r="50" spans="1:524" s="18" customFormat="1" ht="21" customHeight="1" x14ac:dyDescent="0.35">
      <c r="A50" s="17"/>
      <c r="B50" s="17"/>
      <c r="C50" s="17"/>
      <c r="D50" s="17"/>
      <c r="E50" s="56"/>
      <c r="F50" s="57"/>
      <c r="G50" s="142"/>
      <c r="H50" s="53" t="s">
        <v>59</v>
      </c>
      <c r="I50" s="53"/>
      <c r="J50" s="53"/>
      <c r="K50" s="53"/>
      <c r="L50" s="55"/>
      <c r="M50" s="122">
        <f>SUM(M49:M49)</f>
        <v>1200000</v>
      </c>
    </row>
    <row r="51" spans="1:524" s="13" customFormat="1" ht="21" customHeight="1" x14ac:dyDescent="0.35">
      <c r="A51" s="17"/>
      <c r="B51" s="17"/>
      <c r="C51" s="17"/>
      <c r="D51" s="17"/>
      <c r="E51" s="72" t="s">
        <v>181</v>
      </c>
      <c r="F51" s="72"/>
      <c r="G51" s="145"/>
      <c r="H51" s="72"/>
      <c r="I51" s="72"/>
      <c r="J51" s="72"/>
      <c r="K51" s="72"/>
      <c r="L51" s="72"/>
      <c r="M51" s="121">
        <f>+M52</f>
        <v>2035000</v>
      </c>
      <c r="N51" s="18"/>
      <c r="O51" s="18"/>
      <c r="P51" s="18"/>
      <c r="Q51" s="18"/>
      <c r="R51" s="18"/>
      <c r="S51" s="18"/>
      <c r="T51" s="18"/>
      <c r="U51" s="18"/>
      <c r="V51" s="18"/>
      <c r="W51" s="18"/>
      <c r="X51" s="18"/>
      <c r="Y51" s="18"/>
      <c r="Z51" s="18"/>
      <c r="AA51" s="18"/>
      <c r="AB51" s="18"/>
      <c r="AC51" s="18"/>
      <c r="AD51" s="18"/>
      <c r="AE51" s="18"/>
      <c r="AF51" s="18"/>
      <c r="AG51" s="18"/>
      <c r="AH51" s="18"/>
      <c r="AI51" s="18"/>
      <c r="AJ51" s="18"/>
      <c r="AK51" s="18"/>
      <c r="AL51" s="18"/>
      <c r="AM51" s="18"/>
      <c r="AN51" s="18"/>
      <c r="AO51" s="18"/>
      <c r="AP51" s="18"/>
      <c r="AQ51" s="18"/>
      <c r="AR51" s="18"/>
      <c r="AS51" s="18"/>
      <c r="AT51" s="18"/>
      <c r="AU51" s="18"/>
      <c r="AV51" s="18"/>
      <c r="AW51" s="18"/>
      <c r="AX51" s="18"/>
      <c r="AY51" s="18"/>
      <c r="AZ51" s="18"/>
      <c r="BA51" s="18"/>
      <c r="BB51" s="18"/>
      <c r="BC51" s="18"/>
      <c r="BD51" s="18"/>
      <c r="BE51" s="18"/>
      <c r="BF51" s="18"/>
      <c r="BG51" s="18"/>
      <c r="BH51" s="18"/>
      <c r="BI51" s="18"/>
      <c r="BJ51" s="18"/>
      <c r="BK51" s="18"/>
      <c r="BL51" s="18"/>
      <c r="BM51" s="18"/>
      <c r="BN51" s="18"/>
      <c r="BO51" s="18"/>
      <c r="BP51" s="18"/>
      <c r="BQ51" s="18"/>
      <c r="BR51" s="18"/>
      <c r="BS51" s="18"/>
      <c r="BT51" s="18"/>
      <c r="BU51" s="18"/>
      <c r="BV51" s="18"/>
      <c r="BW51" s="18"/>
      <c r="BX51" s="18"/>
      <c r="BY51" s="18"/>
      <c r="BZ51" s="18"/>
      <c r="CA51" s="18"/>
      <c r="CB51" s="18"/>
      <c r="CC51" s="18"/>
      <c r="CD51" s="18"/>
      <c r="CE51" s="18"/>
      <c r="CF51" s="18"/>
      <c r="CG51" s="18"/>
      <c r="CH51" s="18"/>
      <c r="CI51" s="18"/>
      <c r="CJ51" s="18"/>
      <c r="CK51" s="18"/>
      <c r="CL51" s="18"/>
      <c r="CM51" s="18"/>
      <c r="CN51" s="18"/>
      <c r="CO51" s="18"/>
      <c r="CP51" s="18"/>
      <c r="CQ51" s="18"/>
      <c r="CR51" s="18"/>
      <c r="CS51" s="18"/>
      <c r="CT51" s="18"/>
      <c r="CU51" s="18"/>
      <c r="CV51" s="18"/>
      <c r="CW51" s="18"/>
      <c r="CX51" s="18"/>
      <c r="CY51" s="18"/>
      <c r="CZ51" s="18"/>
      <c r="DA51" s="18"/>
      <c r="DB51" s="18"/>
      <c r="DC51" s="18"/>
      <c r="DD51" s="18"/>
      <c r="DE51" s="18"/>
      <c r="DF51" s="18"/>
      <c r="DG51" s="18"/>
      <c r="DH51" s="18"/>
      <c r="DI51" s="18"/>
      <c r="DJ51" s="18"/>
      <c r="DK51" s="18"/>
      <c r="DL51" s="18"/>
      <c r="DM51" s="18"/>
      <c r="DN51" s="18"/>
      <c r="DO51" s="18"/>
      <c r="DP51" s="18"/>
      <c r="DQ51" s="18"/>
      <c r="DR51" s="18"/>
      <c r="DS51" s="18"/>
      <c r="DT51" s="18"/>
      <c r="DU51" s="18"/>
      <c r="DV51" s="18"/>
      <c r="DW51" s="18"/>
      <c r="DX51" s="18"/>
      <c r="DY51" s="18"/>
      <c r="DZ51" s="18"/>
      <c r="EA51" s="18"/>
      <c r="EB51" s="18"/>
      <c r="EC51" s="18"/>
      <c r="ED51" s="18"/>
      <c r="EE51" s="18"/>
      <c r="EF51" s="18"/>
      <c r="EG51" s="18"/>
      <c r="EH51" s="18"/>
      <c r="EI51" s="18"/>
      <c r="EJ51" s="18"/>
      <c r="EK51" s="18"/>
      <c r="EL51" s="18"/>
      <c r="EM51" s="18"/>
      <c r="EN51" s="18"/>
      <c r="EO51" s="18"/>
      <c r="EP51" s="18"/>
      <c r="EQ51" s="18"/>
      <c r="ER51" s="18"/>
      <c r="ES51" s="18"/>
      <c r="ET51" s="18"/>
      <c r="EU51" s="18"/>
      <c r="EV51" s="18"/>
      <c r="EW51" s="18"/>
      <c r="EX51" s="18"/>
      <c r="EY51" s="18"/>
      <c r="EZ51" s="18"/>
      <c r="FA51" s="18"/>
      <c r="FB51" s="18"/>
      <c r="FC51" s="18"/>
      <c r="FD51" s="18"/>
      <c r="FE51" s="18"/>
      <c r="FF51" s="18"/>
      <c r="FG51" s="18"/>
      <c r="FH51" s="18"/>
      <c r="FI51" s="18"/>
      <c r="FJ51" s="18"/>
      <c r="FK51" s="18"/>
      <c r="FL51" s="18"/>
      <c r="FM51" s="18"/>
      <c r="FN51" s="18"/>
      <c r="FO51" s="18"/>
      <c r="FP51" s="18"/>
      <c r="FQ51" s="18"/>
      <c r="FR51" s="18"/>
      <c r="FS51" s="18"/>
      <c r="FT51" s="18"/>
      <c r="FU51" s="18"/>
      <c r="FV51" s="18"/>
      <c r="FW51" s="18"/>
      <c r="FX51" s="18"/>
      <c r="FY51" s="18"/>
      <c r="FZ51" s="18"/>
      <c r="GA51" s="18"/>
      <c r="GB51" s="18"/>
      <c r="GC51" s="18"/>
      <c r="GD51" s="18"/>
      <c r="GE51" s="18"/>
      <c r="GF51" s="18"/>
      <c r="GG51" s="18"/>
      <c r="GH51" s="18"/>
      <c r="GI51" s="18"/>
      <c r="GJ51" s="18"/>
      <c r="GK51" s="18"/>
      <c r="GL51" s="18"/>
      <c r="GM51" s="18"/>
      <c r="GN51" s="18"/>
      <c r="GO51" s="18"/>
      <c r="GP51" s="18"/>
      <c r="GQ51" s="18"/>
      <c r="GR51" s="18"/>
      <c r="GS51" s="18"/>
      <c r="GT51" s="18"/>
      <c r="GU51" s="18"/>
      <c r="GV51" s="18"/>
      <c r="GW51" s="18"/>
      <c r="GX51" s="18"/>
      <c r="GY51" s="18"/>
      <c r="GZ51" s="18"/>
      <c r="HA51" s="18"/>
      <c r="HB51" s="18"/>
      <c r="HC51" s="18"/>
      <c r="HD51" s="18"/>
      <c r="HE51" s="18"/>
      <c r="HF51" s="18"/>
      <c r="HG51" s="18"/>
      <c r="HH51" s="18"/>
      <c r="HI51" s="18"/>
      <c r="HJ51" s="18"/>
      <c r="HK51" s="18"/>
      <c r="HL51" s="18"/>
      <c r="HM51" s="18"/>
      <c r="HN51" s="18"/>
      <c r="HO51" s="18"/>
      <c r="HP51" s="18"/>
      <c r="HQ51" s="18"/>
      <c r="HR51" s="18"/>
      <c r="HS51" s="18"/>
      <c r="HT51" s="18"/>
      <c r="HU51" s="18"/>
      <c r="HV51" s="18"/>
      <c r="HW51" s="18"/>
      <c r="HX51" s="18"/>
      <c r="HY51" s="18"/>
      <c r="HZ51" s="18"/>
      <c r="IA51" s="18"/>
      <c r="IB51" s="18"/>
      <c r="IC51" s="18"/>
      <c r="ID51" s="18"/>
      <c r="IE51" s="18"/>
      <c r="IF51" s="18"/>
      <c r="IG51" s="18"/>
      <c r="IH51" s="18"/>
      <c r="II51" s="18"/>
      <c r="IJ51" s="18"/>
      <c r="IK51" s="18"/>
      <c r="IL51" s="18"/>
      <c r="IM51" s="18"/>
      <c r="IN51" s="18"/>
      <c r="IO51" s="18"/>
      <c r="IP51" s="18"/>
      <c r="IQ51" s="18"/>
      <c r="IR51" s="18"/>
      <c r="IS51" s="18"/>
      <c r="IT51" s="18"/>
      <c r="IU51" s="18"/>
      <c r="IV51" s="18"/>
      <c r="IW51" s="18"/>
      <c r="IX51" s="18"/>
      <c r="IY51" s="18"/>
      <c r="IZ51" s="18"/>
      <c r="JA51" s="18"/>
      <c r="JB51" s="18"/>
      <c r="JC51" s="18"/>
      <c r="JD51" s="18"/>
      <c r="JE51" s="18"/>
      <c r="JF51" s="18"/>
      <c r="JG51" s="18"/>
      <c r="JH51" s="18"/>
      <c r="JI51" s="18"/>
      <c r="JJ51" s="18"/>
      <c r="JK51" s="18"/>
      <c r="JL51" s="18"/>
      <c r="JM51" s="18"/>
      <c r="JN51" s="18"/>
      <c r="JO51" s="18"/>
      <c r="JP51" s="18"/>
      <c r="JQ51" s="18"/>
      <c r="JR51" s="18"/>
      <c r="JS51" s="18"/>
      <c r="JT51" s="18"/>
      <c r="JU51" s="18"/>
      <c r="JV51" s="18"/>
      <c r="JW51" s="18"/>
      <c r="JX51" s="18"/>
      <c r="JY51" s="18"/>
      <c r="JZ51" s="18"/>
      <c r="KA51" s="18"/>
      <c r="KB51" s="18"/>
      <c r="KC51" s="18"/>
      <c r="KD51" s="18"/>
      <c r="KE51" s="18"/>
      <c r="KF51" s="18"/>
      <c r="KG51" s="18"/>
      <c r="KH51" s="18"/>
      <c r="KI51" s="18"/>
      <c r="KJ51" s="18"/>
      <c r="KK51" s="18"/>
      <c r="KL51" s="18"/>
      <c r="KM51" s="18"/>
      <c r="KN51" s="18"/>
      <c r="KO51" s="18"/>
      <c r="KP51" s="18"/>
      <c r="KQ51" s="18"/>
      <c r="KR51" s="18"/>
      <c r="KS51" s="18"/>
      <c r="KT51" s="18"/>
      <c r="KU51" s="18"/>
      <c r="KV51" s="18"/>
      <c r="KW51" s="18"/>
      <c r="KX51" s="18"/>
      <c r="KY51" s="18"/>
      <c r="KZ51" s="18"/>
      <c r="LA51" s="18"/>
      <c r="LB51" s="18"/>
      <c r="LC51" s="18"/>
      <c r="LD51" s="18"/>
      <c r="LE51" s="18"/>
      <c r="LF51" s="18"/>
      <c r="LG51" s="18"/>
      <c r="LH51" s="18"/>
      <c r="LI51" s="18"/>
      <c r="LJ51" s="18"/>
      <c r="LK51" s="18"/>
      <c r="LL51" s="18"/>
      <c r="LM51" s="18"/>
      <c r="LN51" s="18"/>
      <c r="LO51" s="18"/>
      <c r="LP51" s="18"/>
      <c r="LQ51" s="18"/>
      <c r="LR51" s="18"/>
      <c r="LS51" s="18"/>
      <c r="LT51" s="18"/>
      <c r="LU51" s="18"/>
      <c r="LV51" s="18"/>
      <c r="LW51" s="18"/>
      <c r="LX51" s="18"/>
      <c r="LY51" s="18"/>
      <c r="LZ51" s="18"/>
      <c r="MA51" s="18"/>
      <c r="MB51" s="18"/>
      <c r="MC51" s="18"/>
      <c r="MD51" s="18"/>
      <c r="ME51" s="18"/>
      <c r="MF51" s="18"/>
      <c r="MG51" s="18"/>
      <c r="MH51" s="18"/>
      <c r="MI51" s="18"/>
      <c r="MJ51" s="18"/>
      <c r="MK51" s="18"/>
      <c r="ML51" s="18"/>
      <c r="MM51" s="18"/>
      <c r="MN51" s="18"/>
      <c r="MO51" s="18"/>
      <c r="MP51" s="18"/>
      <c r="MQ51" s="18"/>
      <c r="MR51" s="18"/>
      <c r="MS51" s="18"/>
      <c r="MT51" s="18"/>
      <c r="MU51" s="18"/>
      <c r="MV51" s="18"/>
      <c r="MW51" s="18"/>
      <c r="MX51" s="18"/>
      <c r="MY51" s="18"/>
      <c r="MZ51" s="18"/>
      <c r="NA51" s="18"/>
      <c r="NB51" s="18"/>
      <c r="NC51" s="18"/>
      <c r="ND51" s="18"/>
      <c r="NE51" s="18"/>
      <c r="NF51" s="18"/>
      <c r="NG51" s="18"/>
      <c r="NH51" s="18"/>
      <c r="NI51" s="18"/>
      <c r="NJ51" s="18"/>
      <c r="NK51" s="18"/>
      <c r="NL51" s="18"/>
      <c r="NM51" s="18"/>
      <c r="NN51" s="18"/>
      <c r="NO51" s="18"/>
      <c r="NP51" s="18"/>
      <c r="NQ51" s="18"/>
      <c r="NR51" s="18"/>
      <c r="NS51" s="18"/>
      <c r="NT51" s="18"/>
      <c r="NU51" s="18"/>
      <c r="NV51" s="18"/>
      <c r="NW51" s="18"/>
      <c r="NX51" s="18"/>
      <c r="NY51" s="18"/>
      <c r="NZ51" s="18"/>
      <c r="OA51" s="18"/>
      <c r="OB51" s="18"/>
      <c r="OC51" s="18"/>
      <c r="OD51" s="18"/>
      <c r="OE51" s="18"/>
      <c r="OF51" s="18"/>
      <c r="OG51" s="18"/>
      <c r="OH51" s="18"/>
      <c r="OI51" s="18"/>
      <c r="OJ51" s="18"/>
      <c r="OK51" s="18"/>
      <c r="OL51" s="18"/>
      <c r="OM51" s="18"/>
      <c r="ON51" s="18"/>
      <c r="OO51" s="18"/>
      <c r="OP51" s="18"/>
      <c r="OQ51" s="18"/>
      <c r="OR51" s="18"/>
      <c r="OS51" s="18"/>
      <c r="OT51" s="18"/>
      <c r="OU51" s="18"/>
      <c r="OV51" s="18"/>
      <c r="OW51" s="18"/>
      <c r="OX51" s="18"/>
      <c r="OY51" s="18"/>
      <c r="OZ51" s="18"/>
      <c r="PA51" s="18"/>
      <c r="PB51" s="18"/>
      <c r="PC51" s="18"/>
      <c r="PD51" s="18"/>
      <c r="PE51" s="18"/>
      <c r="PF51" s="18"/>
      <c r="PG51" s="18"/>
      <c r="PH51" s="18"/>
      <c r="PI51" s="18"/>
      <c r="PJ51" s="18"/>
      <c r="PK51" s="18"/>
      <c r="PL51" s="18"/>
      <c r="PM51" s="18"/>
      <c r="PN51" s="18"/>
      <c r="PO51" s="18"/>
      <c r="PP51" s="18"/>
      <c r="PQ51" s="18"/>
      <c r="PR51" s="18"/>
      <c r="PS51" s="18"/>
      <c r="PT51" s="18"/>
      <c r="PU51" s="18"/>
      <c r="PV51" s="18"/>
      <c r="PW51" s="18"/>
      <c r="PX51" s="18"/>
      <c r="PY51" s="18"/>
      <c r="PZ51" s="18"/>
      <c r="QA51" s="18"/>
      <c r="QB51" s="18"/>
      <c r="QC51" s="18"/>
      <c r="QD51" s="18"/>
      <c r="QE51" s="18"/>
      <c r="QF51" s="18"/>
      <c r="QG51" s="18"/>
      <c r="QH51" s="18"/>
      <c r="QI51" s="18"/>
      <c r="QJ51" s="18"/>
      <c r="QK51" s="18"/>
      <c r="QL51" s="18"/>
      <c r="QM51" s="18"/>
      <c r="QN51" s="18"/>
      <c r="QO51" s="18"/>
      <c r="QP51" s="18"/>
      <c r="QQ51" s="18"/>
      <c r="QR51" s="18"/>
      <c r="QS51" s="18"/>
      <c r="QT51" s="18"/>
      <c r="QU51" s="18"/>
      <c r="QV51" s="18"/>
      <c r="QW51" s="18"/>
      <c r="QX51" s="18"/>
      <c r="QY51" s="18"/>
      <c r="QZ51" s="18"/>
      <c r="RA51" s="18"/>
      <c r="RB51" s="18"/>
      <c r="RC51" s="18"/>
      <c r="RD51" s="18"/>
      <c r="RE51" s="18"/>
      <c r="RF51" s="18"/>
      <c r="RG51" s="18"/>
      <c r="RH51" s="18"/>
      <c r="RI51" s="18"/>
      <c r="RJ51" s="18"/>
      <c r="RK51" s="18"/>
      <c r="RL51" s="18"/>
      <c r="RM51" s="18"/>
      <c r="RN51" s="18"/>
      <c r="RO51" s="18"/>
      <c r="RP51" s="18"/>
      <c r="RQ51" s="18"/>
      <c r="RR51" s="18"/>
      <c r="RS51" s="18"/>
      <c r="RT51" s="18"/>
      <c r="RU51" s="18"/>
      <c r="RV51" s="18"/>
      <c r="RW51" s="18"/>
      <c r="RX51" s="18"/>
      <c r="RY51" s="18"/>
      <c r="RZ51" s="18"/>
      <c r="SA51" s="18"/>
      <c r="SB51" s="18"/>
      <c r="SC51" s="18"/>
      <c r="SD51" s="18"/>
      <c r="SE51" s="18"/>
      <c r="SF51" s="18"/>
      <c r="SG51" s="18"/>
      <c r="SH51" s="18"/>
      <c r="SI51" s="18"/>
      <c r="SJ51" s="18"/>
      <c r="SK51" s="18"/>
      <c r="SL51" s="18"/>
      <c r="SM51" s="18"/>
      <c r="SN51" s="18"/>
      <c r="SO51" s="18"/>
      <c r="SP51" s="18"/>
      <c r="SQ51" s="18"/>
      <c r="SR51" s="18"/>
      <c r="SS51" s="18"/>
      <c r="ST51" s="18"/>
      <c r="SU51" s="18"/>
      <c r="SV51" s="18"/>
      <c r="SW51" s="18"/>
      <c r="SX51" s="18"/>
      <c r="SY51" s="18"/>
      <c r="SZ51" s="18"/>
      <c r="TA51" s="18"/>
      <c r="TB51" s="18"/>
      <c r="TC51" s="18"/>
      <c r="TD51" s="18"/>
    </row>
    <row r="52" spans="1:524" s="13" customFormat="1" ht="21" customHeight="1" x14ac:dyDescent="0.35">
      <c r="A52" s="17"/>
      <c r="B52" s="17"/>
      <c r="C52" s="17"/>
      <c r="D52" s="17"/>
      <c r="E52" s="71" t="s">
        <v>78</v>
      </c>
      <c r="F52" s="72" t="s">
        <v>169</v>
      </c>
      <c r="G52" s="145"/>
      <c r="H52" s="72"/>
      <c r="I52" s="72"/>
      <c r="J52" s="72"/>
      <c r="K52" s="72"/>
      <c r="L52" s="72"/>
      <c r="M52" s="121">
        <f>+M53</f>
        <v>2035000</v>
      </c>
      <c r="N52" s="18"/>
      <c r="O52" s="18"/>
      <c r="P52" s="18"/>
      <c r="Q52" s="18"/>
      <c r="R52" s="18"/>
      <c r="S52" s="18"/>
      <c r="T52" s="18"/>
      <c r="U52" s="18"/>
      <c r="V52" s="18"/>
      <c r="W52" s="18"/>
      <c r="X52" s="18"/>
      <c r="Y52" s="18"/>
      <c r="Z52" s="18"/>
      <c r="AA52" s="18"/>
      <c r="AB52" s="18"/>
      <c r="AC52" s="18"/>
      <c r="AD52" s="18"/>
      <c r="AE52" s="18"/>
      <c r="AF52" s="18"/>
      <c r="AG52" s="18"/>
      <c r="AH52" s="18"/>
      <c r="AI52" s="18"/>
      <c r="AJ52" s="18"/>
      <c r="AK52" s="18"/>
      <c r="AL52" s="18"/>
      <c r="AM52" s="18"/>
      <c r="AN52" s="18"/>
      <c r="AO52" s="18"/>
      <c r="AP52" s="18"/>
      <c r="AQ52" s="18"/>
      <c r="AR52" s="18"/>
      <c r="AS52" s="18"/>
      <c r="AT52" s="18"/>
      <c r="AU52" s="18"/>
      <c r="AV52" s="18"/>
      <c r="AW52" s="18"/>
      <c r="AX52" s="18"/>
      <c r="AY52" s="18"/>
      <c r="AZ52" s="18"/>
      <c r="BA52" s="18"/>
      <c r="BB52" s="18"/>
      <c r="BC52" s="18"/>
      <c r="BD52" s="18"/>
      <c r="BE52" s="18"/>
      <c r="BF52" s="18"/>
      <c r="BG52" s="18"/>
      <c r="BH52" s="18"/>
      <c r="BI52" s="18"/>
      <c r="BJ52" s="18"/>
      <c r="BK52" s="18"/>
      <c r="BL52" s="18"/>
      <c r="BM52" s="18"/>
      <c r="BN52" s="18"/>
      <c r="BO52" s="18"/>
      <c r="BP52" s="18"/>
      <c r="BQ52" s="18"/>
      <c r="BR52" s="18"/>
      <c r="BS52" s="18"/>
      <c r="BT52" s="18"/>
      <c r="BU52" s="18"/>
      <c r="BV52" s="18"/>
      <c r="BW52" s="18"/>
      <c r="BX52" s="18"/>
      <c r="BY52" s="18"/>
      <c r="BZ52" s="18"/>
      <c r="CA52" s="18"/>
      <c r="CB52" s="18"/>
      <c r="CC52" s="18"/>
      <c r="CD52" s="18"/>
      <c r="CE52" s="18"/>
      <c r="CF52" s="18"/>
      <c r="CG52" s="18"/>
      <c r="CH52" s="18"/>
      <c r="CI52" s="18"/>
      <c r="CJ52" s="18"/>
      <c r="CK52" s="18"/>
      <c r="CL52" s="18"/>
      <c r="CM52" s="18"/>
      <c r="CN52" s="18"/>
      <c r="CO52" s="18"/>
      <c r="CP52" s="18"/>
      <c r="CQ52" s="18"/>
      <c r="CR52" s="18"/>
      <c r="CS52" s="18"/>
      <c r="CT52" s="18"/>
      <c r="CU52" s="18"/>
      <c r="CV52" s="18"/>
      <c r="CW52" s="18"/>
      <c r="CX52" s="18"/>
      <c r="CY52" s="18"/>
      <c r="CZ52" s="18"/>
      <c r="DA52" s="18"/>
      <c r="DB52" s="18"/>
      <c r="DC52" s="18"/>
      <c r="DD52" s="18"/>
      <c r="DE52" s="18"/>
      <c r="DF52" s="18"/>
      <c r="DG52" s="18"/>
      <c r="DH52" s="18"/>
      <c r="DI52" s="18"/>
      <c r="DJ52" s="18"/>
      <c r="DK52" s="18"/>
      <c r="DL52" s="18"/>
      <c r="DM52" s="18"/>
      <c r="DN52" s="18"/>
      <c r="DO52" s="18"/>
      <c r="DP52" s="18"/>
      <c r="DQ52" s="18"/>
      <c r="DR52" s="18"/>
      <c r="DS52" s="18"/>
      <c r="DT52" s="18"/>
      <c r="DU52" s="18"/>
      <c r="DV52" s="18"/>
      <c r="DW52" s="18"/>
      <c r="DX52" s="18"/>
      <c r="DY52" s="18"/>
      <c r="DZ52" s="18"/>
      <c r="EA52" s="18"/>
      <c r="EB52" s="18"/>
      <c r="EC52" s="18"/>
      <c r="ED52" s="18"/>
      <c r="EE52" s="18"/>
      <c r="EF52" s="18"/>
      <c r="EG52" s="18"/>
      <c r="EH52" s="18"/>
      <c r="EI52" s="18"/>
      <c r="EJ52" s="18"/>
      <c r="EK52" s="18"/>
      <c r="EL52" s="18"/>
      <c r="EM52" s="18"/>
      <c r="EN52" s="18"/>
      <c r="EO52" s="18"/>
      <c r="EP52" s="18"/>
      <c r="EQ52" s="18"/>
      <c r="ER52" s="18"/>
      <c r="ES52" s="18"/>
      <c r="ET52" s="18"/>
      <c r="EU52" s="18"/>
      <c r="EV52" s="18"/>
      <c r="EW52" s="18"/>
      <c r="EX52" s="18"/>
      <c r="EY52" s="18"/>
      <c r="EZ52" s="18"/>
      <c r="FA52" s="18"/>
      <c r="FB52" s="18"/>
      <c r="FC52" s="18"/>
      <c r="FD52" s="18"/>
      <c r="FE52" s="18"/>
      <c r="FF52" s="18"/>
      <c r="FG52" s="18"/>
      <c r="FH52" s="18"/>
      <c r="FI52" s="18"/>
      <c r="FJ52" s="18"/>
      <c r="FK52" s="18"/>
      <c r="FL52" s="18"/>
      <c r="FM52" s="18"/>
      <c r="FN52" s="18"/>
      <c r="FO52" s="18"/>
      <c r="FP52" s="18"/>
      <c r="FQ52" s="18"/>
      <c r="FR52" s="18"/>
      <c r="FS52" s="18"/>
      <c r="FT52" s="18"/>
      <c r="FU52" s="18"/>
      <c r="FV52" s="18"/>
      <c r="FW52" s="18"/>
      <c r="FX52" s="18"/>
      <c r="FY52" s="18"/>
      <c r="FZ52" s="18"/>
      <c r="GA52" s="18"/>
      <c r="GB52" s="18"/>
      <c r="GC52" s="18"/>
      <c r="GD52" s="18"/>
      <c r="GE52" s="18"/>
      <c r="GF52" s="18"/>
      <c r="GG52" s="18"/>
      <c r="GH52" s="18"/>
      <c r="GI52" s="18"/>
      <c r="GJ52" s="18"/>
      <c r="GK52" s="18"/>
      <c r="GL52" s="18"/>
      <c r="GM52" s="18"/>
      <c r="GN52" s="18"/>
      <c r="GO52" s="18"/>
      <c r="GP52" s="18"/>
      <c r="GQ52" s="18"/>
      <c r="GR52" s="18"/>
      <c r="GS52" s="18"/>
      <c r="GT52" s="18"/>
      <c r="GU52" s="18"/>
      <c r="GV52" s="18"/>
      <c r="GW52" s="18"/>
      <c r="GX52" s="18"/>
      <c r="GY52" s="18"/>
      <c r="GZ52" s="18"/>
      <c r="HA52" s="18"/>
      <c r="HB52" s="18"/>
      <c r="HC52" s="18"/>
      <c r="HD52" s="18"/>
      <c r="HE52" s="18"/>
      <c r="HF52" s="18"/>
      <c r="HG52" s="18"/>
      <c r="HH52" s="18"/>
      <c r="HI52" s="18"/>
      <c r="HJ52" s="18"/>
      <c r="HK52" s="18"/>
      <c r="HL52" s="18"/>
      <c r="HM52" s="18"/>
      <c r="HN52" s="18"/>
      <c r="HO52" s="18"/>
      <c r="HP52" s="18"/>
      <c r="HQ52" s="18"/>
      <c r="HR52" s="18"/>
      <c r="HS52" s="18"/>
      <c r="HT52" s="18"/>
      <c r="HU52" s="18"/>
      <c r="HV52" s="18"/>
      <c r="HW52" s="18"/>
      <c r="HX52" s="18"/>
      <c r="HY52" s="18"/>
      <c r="HZ52" s="18"/>
      <c r="IA52" s="18"/>
      <c r="IB52" s="18"/>
      <c r="IC52" s="18"/>
      <c r="ID52" s="18"/>
      <c r="IE52" s="18"/>
      <c r="IF52" s="18"/>
      <c r="IG52" s="18"/>
      <c r="IH52" s="18"/>
      <c r="II52" s="18"/>
      <c r="IJ52" s="18"/>
      <c r="IK52" s="18"/>
      <c r="IL52" s="18"/>
      <c r="IM52" s="18"/>
      <c r="IN52" s="18"/>
      <c r="IO52" s="18"/>
      <c r="IP52" s="18"/>
      <c r="IQ52" s="18"/>
      <c r="IR52" s="18"/>
      <c r="IS52" s="18"/>
      <c r="IT52" s="18"/>
      <c r="IU52" s="18"/>
      <c r="IV52" s="18"/>
      <c r="IW52" s="18"/>
      <c r="IX52" s="18"/>
      <c r="IY52" s="18"/>
      <c r="IZ52" s="18"/>
      <c r="JA52" s="18"/>
      <c r="JB52" s="18"/>
      <c r="JC52" s="18"/>
      <c r="JD52" s="18"/>
      <c r="JE52" s="18"/>
      <c r="JF52" s="18"/>
      <c r="JG52" s="18"/>
      <c r="JH52" s="18"/>
      <c r="JI52" s="18"/>
      <c r="JJ52" s="18"/>
      <c r="JK52" s="18"/>
      <c r="JL52" s="18"/>
      <c r="JM52" s="18"/>
      <c r="JN52" s="18"/>
      <c r="JO52" s="18"/>
      <c r="JP52" s="18"/>
      <c r="JQ52" s="18"/>
      <c r="JR52" s="18"/>
      <c r="JS52" s="18"/>
      <c r="JT52" s="18"/>
      <c r="JU52" s="18"/>
      <c r="JV52" s="18"/>
      <c r="JW52" s="18"/>
      <c r="JX52" s="18"/>
      <c r="JY52" s="18"/>
      <c r="JZ52" s="18"/>
      <c r="KA52" s="18"/>
      <c r="KB52" s="18"/>
      <c r="KC52" s="18"/>
      <c r="KD52" s="18"/>
      <c r="KE52" s="18"/>
      <c r="KF52" s="18"/>
      <c r="KG52" s="18"/>
      <c r="KH52" s="18"/>
      <c r="KI52" s="18"/>
      <c r="KJ52" s="18"/>
      <c r="KK52" s="18"/>
      <c r="KL52" s="18"/>
      <c r="KM52" s="18"/>
      <c r="KN52" s="18"/>
      <c r="KO52" s="18"/>
      <c r="KP52" s="18"/>
      <c r="KQ52" s="18"/>
      <c r="KR52" s="18"/>
      <c r="KS52" s="18"/>
      <c r="KT52" s="18"/>
      <c r="KU52" s="18"/>
      <c r="KV52" s="18"/>
      <c r="KW52" s="18"/>
      <c r="KX52" s="18"/>
      <c r="KY52" s="18"/>
      <c r="KZ52" s="18"/>
      <c r="LA52" s="18"/>
      <c r="LB52" s="18"/>
      <c r="LC52" s="18"/>
      <c r="LD52" s="18"/>
      <c r="LE52" s="18"/>
      <c r="LF52" s="18"/>
      <c r="LG52" s="18"/>
      <c r="LH52" s="18"/>
      <c r="LI52" s="18"/>
      <c r="LJ52" s="18"/>
      <c r="LK52" s="18"/>
      <c r="LL52" s="18"/>
      <c r="LM52" s="18"/>
      <c r="LN52" s="18"/>
      <c r="LO52" s="18"/>
      <c r="LP52" s="18"/>
      <c r="LQ52" s="18"/>
      <c r="LR52" s="18"/>
      <c r="LS52" s="18"/>
      <c r="LT52" s="18"/>
      <c r="LU52" s="18"/>
      <c r="LV52" s="18"/>
      <c r="LW52" s="18"/>
      <c r="LX52" s="18"/>
      <c r="LY52" s="18"/>
      <c r="LZ52" s="18"/>
      <c r="MA52" s="18"/>
      <c r="MB52" s="18"/>
      <c r="MC52" s="18"/>
      <c r="MD52" s="18"/>
      <c r="ME52" s="18"/>
      <c r="MF52" s="18"/>
      <c r="MG52" s="18"/>
      <c r="MH52" s="18"/>
      <c r="MI52" s="18"/>
      <c r="MJ52" s="18"/>
      <c r="MK52" s="18"/>
      <c r="ML52" s="18"/>
      <c r="MM52" s="18"/>
      <c r="MN52" s="18"/>
      <c r="MO52" s="18"/>
      <c r="MP52" s="18"/>
      <c r="MQ52" s="18"/>
      <c r="MR52" s="18"/>
      <c r="MS52" s="18"/>
      <c r="MT52" s="18"/>
      <c r="MU52" s="18"/>
      <c r="MV52" s="18"/>
      <c r="MW52" s="18"/>
      <c r="MX52" s="18"/>
      <c r="MY52" s="18"/>
      <c r="MZ52" s="18"/>
      <c r="NA52" s="18"/>
      <c r="NB52" s="18"/>
      <c r="NC52" s="18"/>
      <c r="ND52" s="18"/>
      <c r="NE52" s="18"/>
      <c r="NF52" s="18"/>
      <c r="NG52" s="18"/>
      <c r="NH52" s="18"/>
      <c r="NI52" s="18"/>
      <c r="NJ52" s="18"/>
      <c r="NK52" s="18"/>
      <c r="NL52" s="18"/>
      <c r="NM52" s="18"/>
      <c r="NN52" s="18"/>
      <c r="NO52" s="18"/>
      <c r="NP52" s="18"/>
      <c r="NQ52" s="18"/>
      <c r="NR52" s="18"/>
      <c r="NS52" s="18"/>
      <c r="NT52" s="18"/>
      <c r="NU52" s="18"/>
      <c r="NV52" s="18"/>
      <c r="NW52" s="18"/>
      <c r="NX52" s="18"/>
      <c r="NY52" s="18"/>
      <c r="NZ52" s="18"/>
      <c r="OA52" s="18"/>
      <c r="OB52" s="18"/>
      <c r="OC52" s="18"/>
      <c r="OD52" s="18"/>
      <c r="OE52" s="18"/>
      <c r="OF52" s="18"/>
      <c r="OG52" s="18"/>
      <c r="OH52" s="18"/>
      <c r="OI52" s="18"/>
      <c r="OJ52" s="18"/>
      <c r="OK52" s="18"/>
      <c r="OL52" s="18"/>
      <c r="OM52" s="18"/>
      <c r="ON52" s="18"/>
      <c r="OO52" s="18"/>
      <c r="OP52" s="18"/>
      <c r="OQ52" s="18"/>
      <c r="OR52" s="18"/>
      <c r="OS52" s="18"/>
      <c r="OT52" s="18"/>
      <c r="OU52" s="18"/>
      <c r="OV52" s="18"/>
      <c r="OW52" s="18"/>
      <c r="OX52" s="18"/>
      <c r="OY52" s="18"/>
      <c r="OZ52" s="18"/>
      <c r="PA52" s="18"/>
      <c r="PB52" s="18"/>
      <c r="PC52" s="18"/>
      <c r="PD52" s="18"/>
      <c r="PE52" s="18"/>
      <c r="PF52" s="18"/>
      <c r="PG52" s="18"/>
      <c r="PH52" s="18"/>
      <c r="PI52" s="18"/>
      <c r="PJ52" s="18"/>
      <c r="PK52" s="18"/>
      <c r="PL52" s="18"/>
      <c r="PM52" s="18"/>
      <c r="PN52" s="18"/>
      <c r="PO52" s="18"/>
      <c r="PP52" s="18"/>
      <c r="PQ52" s="18"/>
      <c r="PR52" s="18"/>
      <c r="PS52" s="18"/>
      <c r="PT52" s="18"/>
      <c r="PU52" s="18"/>
      <c r="PV52" s="18"/>
      <c r="PW52" s="18"/>
      <c r="PX52" s="18"/>
      <c r="PY52" s="18"/>
      <c r="PZ52" s="18"/>
      <c r="QA52" s="18"/>
      <c r="QB52" s="18"/>
      <c r="QC52" s="18"/>
      <c r="QD52" s="18"/>
      <c r="QE52" s="18"/>
      <c r="QF52" s="18"/>
      <c r="QG52" s="18"/>
      <c r="QH52" s="18"/>
      <c r="QI52" s="18"/>
      <c r="QJ52" s="18"/>
      <c r="QK52" s="18"/>
      <c r="QL52" s="18"/>
      <c r="QM52" s="18"/>
      <c r="QN52" s="18"/>
      <c r="QO52" s="18"/>
      <c r="QP52" s="18"/>
      <c r="QQ52" s="18"/>
      <c r="QR52" s="18"/>
      <c r="QS52" s="18"/>
      <c r="QT52" s="18"/>
      <c r="QU52" s="18"/>
      <c r="QV52" s="18"/>
      <c r="QW52" s="18"/>
      <c r="QX52" s="18"/>
      <c r="QY52" s="18"/>
      <c r="QZ52" s="18"/>
      <c r="RA52" s="18"/>
      <c r="RB52" s="18"/>
      <c r="RC52" s="18"/>
      <c r="RD52" s="18"/>
      <c r="RE52" s="18"/>
      <c r="RF52" s="18"/>
      <c r="RG52" s="18"/>
      <c r="RH52" s="18"/>
      <c r="RI52" s="18"/>
      <c r="RJ52" s="18"/>
      <c r="RK52" s="18"/>
      <c r="RL52" s="18"/>
      <c r="RM52" s="18"/>
      <c r="RN52" s="18"/>
      <c r="RO52" s="18"/>
      <c r="RP52" s="18"/>
      <c r="RQ52" s="18"/>
      <c r="RR52" s="18"/>
      <c r="RS52" s="18"/>
      <c r="RT52" s="18"/>
      <c r="RU52" s="18"/>
      <c r="RV52" s="18"/>
      <c r="RW52" s="18"/>
      <c r="RX52" s="18"/>
      <c r="RY52" s="18"/>
      <c r="RZ52" s="18"/>
      <c r="SA52" s="18"/>
      <c r="SB52" s="18"/>
      <c r="SC52" s="18"/>
      <c r="SD52" s="18"/>
      <c r="SE52" s="18"/>
      <c r="SF52" s="18"/>
      <c r="SG52" s="18"/>
      <c r="SH52" s="18"/>
      <c r="SI52" s="18"/>
      <c r="SJ52" s="18"/>
      <c r="SK52" s="18"/>
      <c r="SL52" s="18"/>
      <c r="SM52" s="18"/>
      <c r="SN52" s="18"/>
      <c r="SO52" s="18"/>
      <c r="SP52" s="18"/>
      <c r="SQ52" s="18"/>
      <c r="SR52" s="18"/>
      <c r="SS52" s="18"/>
      <c r="ST52" s="18"/>
      <c r="SU52" s="18"/>
      <c r="SV52" s="18"/>
      <c r="SW52" s="18"/>
      <c r="SX52" s="18"/>
      <c r="SY52" s="18"/>
      <c r="SZ52" s="18"/>
      <c r="TA52" s="18"/>
      <c r="TB52" s="18"/>
      <c r="TC52" s="18"/>
      <c r="TD52" s="18"/>
    </row>
    <row r="53" spans="1:524" s="18" customFormat="1" ht="29.15" customHeight="1" x14ac:dyDescent="0.35">
      <c r="A53" s="17"/>
      <c r="B53" s="17"/>
      <c r="C53" s="17"/>
      <c r="D53" s="17"/>
      <c r="E53" s="146" t="s">
        <v>184</v>
      </c>
      <c r="F53" s="213" t="s">
        <v>135</v>
      </c>
      <c r="G53" s="213"/>
      <c r="H53" s="213"/>
      <c r="I53" s="213"/>
      <c r="J53" s="213"/>
      <c r="K53" s="213"/>
      <c r="L53" s="213"/>
      <c r="M53" s="119">
        <f>+M54+M55</f>
        <v>2035000</v>
      </c>
    </row>
    <row r="54" spans="1:524" s="18" customFormat="1" ht="21" customHeight="1" x14ac:dyDescent="0.35">
      <c r="A54" s="17"/>
      <c r="B54" s="17"/>
      <c r="C54" s="17"/>
      <c r="D54" s="17"/>
      <c r="E54" s="56"/>
      <c r="F54" s="57"/>
      <c r="G54" s="142">
        <v>1126151100</v>
      </c>
      <c r="H54" s="52" t="s">
        <v>90</v>
      </c>
      <c r="I54" s="51">
        <v>132</v>
      </c>
      <c r="J54" s="51" t="s">
        <v>189</v>
      </c>
      <c r="K54" s="51">
        <v>3390</v>
      </c>
      <c r="L54" s="51" t="s">
        <v>56</v>
      </c>
      <c r="M54" s="117">
        <v>2000000</v>
      </c>
    </row>
    <row r="55" spans="1:524" s="18" customFormat="1" ht="21" customHeight="1" x14ac:dyDescent="0.35">
      <c r="A55" s="17"/>
      <c r="B55" s="17"/>
      <c r="C55" s="17"/>
      <c r="D55" s="17"/>
      <c r="E55" s="56"/>
      <c r="F55" s="57"/>
      <c r="G55" s="142">
        <v>1126151100</v>
      </c>
      <c r="H55" s="52" t="s">
        <v>90</v>
      </c>
      <c r="I55" s="51">
        <v>132</v>
      </c>
      <c r="J55" s="51" t="str">
        <f>+J54</f>
        <v>K10540701</v>
      </c>
      <c r="K55" s="51">
        <v>3830</v>
      </c>
      <c r="L55" s="51" t="s">
        <v>79</v>
      </c>
      <c r="M55" s="117">
        <v>35000</v>
      </c>
    </row>
    <row r="56" spans="1:524" s="18" customFormat="1" ht="21" customHeight="1" x14ac:dyDescent="0.35">
      <c r="A56" s="17"/>
      <c r="B56" s="17"/>
      <c r="C56" s="17"/>
      <c r="D56" s="17"/>
      <c r="E56" s="56"/>
      <c r="F56" s="57"/>
      <c r="G56" s="142"/>
      <c r="H56" s="53" t="s">
        <v>59</v>
      </c>
      <c r="I56" s="53"/>
      <c r="J56" s="53"/>
      <c r="K56" s="53"/>
      <c r="L56" s="55"/>
      <c r="M56" s="122">
        <f>SUM(M55:M55)</f>
        <v>35000</v>
      </c>
    </row>
    <row r="57" spans="1:524" s="13" customFormat="1" ht="21" customHeight="1" x14ac:dyDescent="0.35">
      <c r="A57" s="17"/>
      <c r="B57" s="17"/>
      <c r="C57" s="17"/>
      <c r="D57" s="17"/>
      <c r="E57" s="72" t="s">
        <v>136</v>
      </c>
      <c r="F57" s="72"/>
      <c r="G57" s="145"/>
      <c r="H57" s="72"/>
      <c r="I57" s="72"/>
      <c r="J57" s="72"/>
      <c r="K57" s="72"/>
      <c r="L57" s="72"/>
      <c r="M57" s="121">
        <f>+M58</f>
        <v>800000</v>
      </c>
      <c r="N57" s="18"/>
      <c r="O57" s="18"/>
      <c r="P57" s="18"/>
      <c r="Q57" s="18"/>
      <c r="R57" s="18"/>
      <c r="S57" s="18"/>
      <c r="T57" s="18"/>
      <c r="U57" s="18"/>
      <c r="V57" s="18"/>
      <c r="W57" s="18"/>
      <c r="X57" s="18"/>
      <c r="Y57" s="18"/>
      <c r="Z57" s="18"/>
      <c r="AA57" s="18"/>
      <c r="AB57" s="18"/>
      <c r="AC57" s="18"/>
      <c r="AD57" s="18"/>
      <c r="AE57" s="18"/>
      <c r="AF57" s="18"/>
      <c r="AG57" s="18"/>
      <c r="AH57" s="18"/>
      <c r="AI57" s="18"/>
      <c r="AJ57" s="18"/>
      <c r="AK57" s="18"/>
      <c r="AL57" s="18"/>
      <c r="AM57" s="18"/>
      <c r="AN57" s="18"/>
      <c r="AO57" s="18"/>
      <c r="AP57" s="18"/>
      <c r="AQ57" s="18"/>
      <c r="AR57" s="18"/>
      <c r="AS57" s="18"/>
      <c r="AT57" s="18"/>
      <c r="AU57" s="18"/>
      <c r="AV57" s="18"/>
      <c r="AW57" s="18"/>
      <c r="AX57" s="18"/>
      <c r="AY57" s="18"/>
      <c r="AZ57" s="18"/>
      <c r="BA57" s="18"/>
      <c r="BB57" s="18"/>
      <c r="BC57" s="18"/>
      <c r="BD57" s="18"/>
      <c r="BE57" s="18"/>
      <c r="BF57" s="18"/>
      <c r="BG57" s="18"/>
      <c r="BH57" s="18"/>
      <c r="BI57" s="18"/>
      <c r="BJ57" s="18"/>
      <c r="BK57" s="18"/>
      <c r="BL57" s="18"/>
      <c r="BM57" s="18"/>
      <c r="BN57" s="18"/>
      <c r="BO57" s="18"/>
      <c r="BP57" s="18"/>
      <c r="BQ57" s="18"/>
      <c r="BR57" s="18"/>
      <c r="BS57" s="18"/>
      <c r="BT57" s="18"/>
      <c r="BU57" s="18"/>
      <c r="BV57" s="18"/>
      <c r="BW57" s="18"/>
      <c r="BX57" s="18"/>
      <c r="BY57" s="18"/>
      <c r="BZ57" s="18"/>
      <c r="CA57" s="18"/>
      <c r="CB57" s="18"/>
      <c r="CC57" s="18"/>
      <c r="CD57" s="18"/>
      <c r="CE57" s="18"/>
      <c r="CF57" s="18"/>
      <c r="CG57" s="18"/>
      <c r="CH57" s="18"/>
      <c r="CI57" s="18"/>
      <c r="CJ57" s="18"/>
      <c r="CK57" s="18"/>
      <c r="CL57" s="18"/>
      <c r="CM57" s="18"/>
      <c r="CN57" s="18"/>
      <c r="CO57" s="18"/>
      <c r="CP57" s="18"/>
      <c r="CQ57" s="18"/>
      <c r="CR57" s="18"/>
      <c r="CS57" s="18"/>
      <c r="CT57" s="18"/>
      <c r="CU57" s="18"/>
      <c r="CV57" s="18"/>
      <c r="CW57" s="18"/>
      <c r="CX57" s="18"/>
      <c r="CY57" s="18"/>
      <c r="CZ57" s="18"/>
      <c r="DA57" s="18"/>
      <c r="DB57" s="18"/>
      <c r="DC57" s="18"/>
      <c r="DD57" s="18"/>
      <c r="DE57" s="18"/>
      <c r="DF57" s="18"/>
      <c r="DG57" s="18"/>
      <c r="DH57" s="18"/>
      <c r="DI57" s="18"/>
      <c r="DJ57" s="18"/>
      <c r="DK57" s="18"/>
      <c r="DL57" s="18"/>
      <c r="DM57" s="18"/>
      <c r="DN57" s="18"/>
      <c r="DO57" s="18"/>
      <c r="DP57" s="18"/>
      <c r="DQ57" s="18"/>
      <c r="DR57" s="18"/>
      <c r="DS57" s="18"/>
      <c r="DT57" s="18"/>
      <c r="DU57" s="18"/>
      <c r="DV57" s="18"/>
      <c r="DW57" s="18"/>
      <c r="DX57" s="18"/>
      <c r="DY57" s="18"/>
      <c r="DZ57" s="18"/>
      <c r="EA57" s="18"/>
      <c r="EB57" s="18"/>
      <c r="EC57" s="18"/>
      <c r="ED57" s="18"/>
      <c r="EE57" s="18"/>
      <c r="EF57" s="18"/>
      <c r="EG57" s="18"/>
      <c r="EH57" s="18"/>
      <c r="EI57" s="18"/>
      <c r="EJ57" s="18"/>
      <c r="EK57" s="18"/>
      <c r="EL57" s="18"/>
      <c r="EM57" s="18"/>
      <c r="EN57" s="18"/>
      <c r="EO57" s="18"/>
      <c r="EP57" s="18"/>
      <c r="EQ57" s="18"/>
      <c r="ER57" s="18"/>
      <c r="ES57" s="18"/>
      <c r="ET57" s="18"/>
      <c r="EU57" s="18"/>
      <c r="EV57" s="18"/>
      <c r="EW57" s="18"/>
      <c r="EX57" s="18"/>
      <c r="EY57" s="18"/>
      <c r="EZ57" s="18"/>
      <c r="FA57" s="18"/>
      <c r="FB57" s="18"/>
      <c r="FC57" s="18"/>
      <c r="FD57" s="18"/>
      <c r="FE57" s="18"/>
      <c r="FF57" s="18"/>
      <c r="FG57" s="18"/>
      <c r="FH57" s="18"/>
      <c r="FI57" s="18"/>
      <c r="FJ57" s="18"/>
      <c r="FK57" s="18"/>
      <c r="FL57" s="18"/>
      <c r="FM57" s="18"/>
      <c r="FN57" s="18"/>
      <c r="FO57" s="18"/>
      <c r="FP57" s="18"/>
      <c r="FQ57" s="18"/>
      <c r="FR57" s="18"/>
      <c r="FS57" s="18"/>
      <c r="FT57" s="18"/>
      <c r="FU57" s="18"/>
      <c r="FV57" s="18"/>
      <c r="FW57" s="18"/>
      <c r="FX57" s="18"/>
      <c r="FY57" s="18"/>
      <c r="FZ57" s="18"/>
      <c r="GA57" s="18"/>
      <c r="GB57" s="18"/>
      <c r="GC57" s="18"/>
      <c r="GD57" s="18"/>
      <c r="GE57" s="18"/>
      <c r="GF57" s="18"/>
      <c r="GG57" s="18"/>
      <c r="GH57" s="18"/>
      <c r="GI57" s="18"/>
      <c r="GJ57" s="18"/>
      <c r="GK57" s="18"/>
      <c r="GL57" s="18"/>
      <c r="GM57" s="18"/>
      <c r="GN57" s="18"/>
      <c r="GO57" s="18"/>
      <c r="GP57" s="18"/>
      <c r="GQ57" s="18"/>
      <c r="GR57" s="18"/>
      <c r="GS57" s="18"/>
      <c r="GT57" s="18"/>
      <c r="GU57" s="18"/>
      <c r="GV57" s="18"/>
      <c r="GW57" s="18"/>
      <c r="GX57" s="18"/>
      <c r="GY57" s="18"/>
      <c r="GZ57" s="18"/>
      <c r="HA57" s="18"/>
      <c r="HB57" s="18"/>
      <c r="HC57" s="18"/>
      <c r="HD57" s="18"/>
      <c r="HE57" s="18"/>
      <c r="HF57" s="18"/>
      <c r="HG57" s="18"/>
      <c r="HH57" s="18"/>
      <c r="HI57" s="18"/>
      <c r="HJ57" s="18"/>
      <c r="HK57" s="18"/>
      <c r="HL57" s="18"/>
      <c r="HM57" s="18"/>
      <c r="HN57" s="18"/>
      <c r="HO57" s="18"/>
      <c r="HP57" s="18"/>
      <c r="HQ57" s="18"/>
      <c r="HR57" s="18"/>
      <c r="HS57" s="18"/>
      <c r="HT57" s="18"/>
      <c r="HU57" s="18"/>
      <c r="HV57" s="18"/>
      <c r="HW57" s="18"/>
      <c r="HX57" s="18"/>
      <c r="HY57" s="18"/>
      <c r="HZ57" s="18"/>
      <c r="IA57" s="18"/>
      <c r="IB57" s="18"/>
      <c r="IC57" s="18"/>
      <c r="ID57" s="18"/>
      <c r="IE57" s="18"/>
      <c r="IF57" s="18"/>
      <c r="IG57" s="18"/>
      <c r="IH57" s="18"/>
      <c r="II57" s="18"/>
      <c r="IJ57" s="18"/>
      <c r="IK57" s="18"/>
      <c r="IL57" s="18"/>
      <c r="IM57" s="18"/>
      <c r="IN57" s="18"/>
      <c r="IO57" s="18"/>
      <c r="IP57" s="18"/>
      <c r="IQ57" s="18"/>
      <c r="IR57" s="18"/>
      <c r="IS57" s="18"/>
      <c r="IT57" s="18"/>
      <c r="IU57" s="18"/>
      <c r="IV57" s="18"/>
      <c r="IW57" s="18"/>
      <c r="IX57" s="18"/>
      <c r="IY57" s="18"/>
      <c r="IZ57" s="18"/>
      <c r="JA57" s="18"/>
      <c r="JB57" s="18"/>
      <c r="JC57" s="18"/>
      <c r="JD57" s="18"/>
      <c r="JE57" s="18"/>
      <c r="JF57" s="18"/>
      <c r="JG57" s="18"/>
      <c r="JH57" s="18"/>
      <c r="JI57" s="18"/>
      <c r="JJ57" s="18"/>
      <c r="JK57" s="18"/>
      <c r="JL57" s="18"/>
      <c r="JM57" s="18"/>
      <c r="JN57" s="18"/>
      <c r="JO57" s="18"/>
      <c r="JP57" s="18"/>
      <c r="JQ57" s="18"/>
      <c r="JR57" s="18"/>
      <c r="JS57" s="18"/>
      <c r="JT57" s="18"/>
      <c r="JU57" s="18"/>
      <c r="JV57" s="18"/>
      <c r="JW57" s="18"/>
      <c r="JX57" s="18"/>
      <c r="JY57" s="18"/>
      <c r="JZ57" s="18"/>
      <c r="KA57" s="18"/>
      <c r="KB57" s="18"/>
      <c r="KC57" s="18"/>
      <c r="KD57" s="18"/>
      <c r="KE57" s="18"/>
      <c r="KF57" s="18"/>
      <c r="KG57" s="18"/>
      <c r="KH57" s="18"/>
      <c r="KI57" s="18"/>
      <c r="KJ57" s="18"/>
      <c r="KK57" s="18"/>
      <c r="KL57" s="18"/>
      <c r="KM57" s="18"/>
      <c r="KN57" s="18"/>
      <c r="KO57" s="18"/>
      <c r="KP57" s="18"/>
      <c r="KQ57" s="18"/>
      <c r="KR57" s="18"/>
      <c r="KS57" s="18"/>
      <c r="KT57" s="18"/>
      <c r="KU57" s="18"/>
      <c r="KV57" s="18"/>
      <c r="KW57" s="18"/>
      <c r="KX57" s="18"/>
      <c r="KY57" s="18"/>
      <c r="KZ57" s="18"/>
      <c r="LA57" s="18"/>
      <c r="LB57" s="18"/>
      <c r="LC57" s="18"/>
      <c r="LD57" s="18"/>
      <c r="LE57" s="18"/>
      <c r="LF57" s="18"/>
      <c r="LG57" s="18"/>
      <c r="LH57" s="18"/>
      <c r="LI57" s="18"/>
      <c r="LJ57" s="18"/>
      <c r="LK57" s="18"/>
      <c r="LL57" s="18"/>
      <c r="LM57" s="18"/>
      <c r="LN57" s="18"/>
      <c r="LO57" s="18"/>
      <c r="LP57" s="18"/>
      <c r="LQ57" s="18"/>
      <c r="LR57" s="18"/>
      <c r="LS57" s="18"/>
      <c r="LT57" s="18"/>
      <c r="LU57" s="18"/>
      <c r="LV57" s="18"/>
      <c r="LW57" s="18"/>
      <c r="LX57" s="18"/>
      <c r="LY57" s="18"/>
      <c r="LZ57" s="18"/>
      <c r="MA57" s="18"/>
      <c r="MB57" s="18"/>
      <c r="MC57" s="18"/>
      <c r="MD57" s="18"/>
      <c r="ME57" s="18"/>
      <c r="MF57" s="18"/>
      <c r="MG57" s="18"/>
      <c r="MH57" s="18"/>
      <c r="MI57" s="18"/>
      <c r="MJ57" s="18"/>
      <c r="MK57" s="18"/>
      <c r="ML57" s="18"/>
      <c r="MM57" s="18"/>
      <c r="MN57" s="18"/>
      <c r="MO57" s="18"/>
      <c r="MP57" s="18"/>
      <c r="MQ57" s="18"/>
      <c r="MR57" s="18"/>
      <c r="MS57" s="18"/>
      <c r="MT57" s="18"/>
      <c r="MU57" s="18"/>
      <c r="MV57" s="18"/>
      <c r="MW57" s="18"/>
      <c r="MX57" s="18"/>
      <c r="MY57" s="18"/>
      <c r="MZ57" s="18"/>
      <c r="NA57" s="18"/>
      <c r="NB57" s="18"/>
      <c r="NC57" s="18"/>
      <c r="ND57" s="18"/>
      <c r="NE57" s="18"/>
      <c r="NF57" s="18"/>
      <c r="NG57" s="18"/>
      <c r="NH57" s="18"/>
      <c r="NI57" s="18"/>
      <c r="NJ57" s="18"/>
      <c r="NK57" s="18"/>
      <c r="NL57" s="18"/>
      <c r="NM57" s="18"/>
      <c r="NN57" s="18"/>
      <c r="NO57" s="18"/>
      <c r="NP57" s="18"/>
      <c r="NQ57" s="18"/>
      <c r="NR57" s="18"/>
      <c r="NS57" s="18"/>
      <c r="NT57" s="18"/>
      <c r="NU57" s="18"/>
      <c r="NV57" s="18"/>
      <c r="NW57" s="18"/>
      <c r="NX57" s="18"/>
      <c r="NY57" s="18"/>
      <c r="NZ57" s="18"/>
      <c r="OA57" s="18"/>
      <c r="OB57" s="18"/>
      <c r="OC57" s="18"/>
      <c r="OD57" s="18"/>
      <c r="OE57" s="18"/>
      <c r="OF57" s="18"/>
      <c r="OG57" s="18"/>
      <c r="OH57" s="18"/>
      <c r="OI57" s="18"/>
      <c r="OJ57" s="18"/>
      <c r="OK57" s="18"/>
      <c r="OL57" s="18"/>
      <c r="OM57" s="18"/>
      <c r="ON57" s="18"/>
      <c r="OO57" s="18"/>
      <c r="OP57" s="18"/>
      <c r="OQ57" s="18"/>
      <c r="OR57" s="18"/>
      <c r="OS57" s="18"/>
      <c r="OT57" s="18"/>
      <c r="OU57" s="18"/>
      <c r="OV57" s="18"/>
      <c r="OW57" s="18"/>
      <c r="OX57" s="18"/>
      <c r="OY57" s="18"/>
      <c r="OZ57" s="18"/>
      <c r="PA57" s="18"/>
      <c r="PB57" s="18"/>
      <c r="PC57" s="18"/>
      <c r="PD57" s="18"/>
      <c r="PE57" s="18"/>
      <c r="PF57" s="18"/>
      <c r="PG57" s="18"/>
      <c r="PH57" s="18"/>
      <c r="PI57" s="18"/>
      <c r="PJ57" s="18"/>
      <c r="PK57" s="18"/>
      <c r="PL57" s="18"/>
      <c r="PM57" s="18"/>
      <c r="PN57" s="18"/>
      <c r="PO57" s="18"/>
      <c r="PP57" s="18"/>
      <c r="PQ57" s="18"/>
      <c r="PR57" s="18"/>
      <c r="PS57" s="18"/>
      <c r="PT57" s="18"/>
      <c r="PU57" s="18"/>
      <c r="PV57" s="18"/>
      <c r="PW57" s="18"/>
      <c r="PX57" s="18"/>
      <c r="PY57" s="18"/>
      <c r="PZ57" s="18"/>
      <c r="QA57" s="18"/>
      <c r="QB57" s="18"/>
      <c r="QC57" s="18"/>
      <c r="QD57" s="18"/>
      <c r="QE57" s="18"/>
      <c r="QF57" s="18"/>
      <c r="QG57" s="18"/>
      <c r="QH57" s="18"/>
      <c r="QI57" s="18"/>
      <c r="QJ57" s="18"/>
      <c r="QK57" s="18"/>
      <c r="QL57" s="18"/>
      <c r="QM57" s="18"/>
      <c r="QN57" s="18"/>
      <c r="QO57" s="18"/>
      <c r="QP57" s="18"/>
      <c r="QQ57" s="18"/>
      <c r="QR57" s="18"/>
      <c r="QS57" s="18"/>
      <c r="QT57" s="18"/>
      <c r="QU57" s="18"/>
      <c r="QV57" s="18"/>
      <c r="QW57" s="18"/>
      <c r="QX57" s="18"/>
      <c r="QY57" s="18"/>
      <c r="QZ57" s="18"/>
      <c r="RA57" s="18"/>
      <c r="RB57" s="18"/>
      <c r="RC57" s="18"/>
      <c r="RD57" s="18"/>
      <c r="RE57" s="18"/>
      <c r="RF57" s="18"/>
      <c r="RG57" s="18"/>
      <c r="RH57" s="18"/>
      <c r="RI57" s="18"/>
      <c r="RJ57" s="18"/>
      <c r="RK57" s="18"/>
      <c r="RL57" s="18"/>
      <c r="RM57" s="18"/>
      <c r="RN57" s="18"/>
      <c r="RO57" s="18"/>
      <c r="RP57" s="18"/>
      <c r="RQ57" s="18"/>
      <c r="RR57" s="18"/>
      <c r="RS57" s="18"/>
      <c r="RT57" s="18"/>
      <c r="RU57" s="18"/>
      <c r="RV57" s="18"/>
      <c r="RW57" s="18"/>
      <c r="RX57" s="18"/>
      <c r="RY57" s="18"/>
      <c r="RZ57" s="18"/>
      <c r="SA57" s="18"/>
      <c r="SB57" s="18"/>
      <c r="SC57" s="18"/>
      <c r="SD57" s="18"/>
      <c r="SE57" s="18"/>
      <c r="SF57" s="18"/>
      <c r="SG57" s="18"/>
      <c r="SH57" s="18"/>
      <c r="SI57" s="18"/>
      <c r="SJ57" s="18"/>
      <c r="SK57" s="18"/>
      <c r="SL57" s="18"/>
      <c r="SM57" s="18"/>
      <c r="SN57" s="18"/>
      <c r="SO57" s="18"/>
      <c r="SP57" s="18"/>
      <c r="SQ57" s="18"/>
      <c r="SR57" s="18"/>
      <c r="SS57" s="18"/>
      <c r="ST57" s="18"/>
      <c r="SU57" s="18"/>
      <c r="SV57" s="18"/>
      <c r="SW57" s="18"/>
      <c r="SX57" s="18"/>
      <c r="SY57" s="18"/>
      <c r="SZ57" s="18"/>
      <c r="TA57" s="18"/>
      <c r="TB57" s="18"/>
      <c r="TC57" s="18"/>
      <c r="TD57" s="18"/>
    </row>
    <row r="58" spans="1:524" s="13" customFormat="1" ht="21" customHeight="1" x14ac:dyDescent="0.35">
      <c r="A58" s="17"/>
      <c r="B58" s="17"/>
      <c r="C58" s="17"/>
      <c r="D58" s="17"/>
      <c r="E58" s="71" t="s">
        <v>134</v>
      </c>
      <c r="F58" s="72" t="s">
        <v>170</v>
      </c>
      <c r="G58" s="145"/>
      <c r="H58" s="72"/>
      <c r="I58" s="72"/>
      <c r="J58" s="72"/>
      <c r="K58" s="72"/>
      <c r="L58" s="72"/>
      <c r="M58" s="121">
        <f>+M59</f>
        <v>800000</v>
      </c>
      <c r="N58" s="18"/>
      <c r="O58" s="18"/>
      <c r="P58" s="18"/>
      <c r="Q58" s="18"/>
      <c r="R58" s="18"/>
      <c r="S58" s="18"/>
      <c r="T58" s="18"/>
      <c r="U58" s="18"/>
      <c r="V58" s="18"/>
      <c r="W58" s="18"/>
      <c r="X58" s="18"/>
      <c r="Y58" s="18"/>
      <c r="Z58" s="18"/>
      <c r="AA58" s="18"/>
      <c r="AB58" s="18"/>
      <c r="AC58" s="18"/>
      <c r="AD58" s="18"/>
      <c r="AE58" s="18"/>
      <c r="AF58" s="18"/>
      <c r="AG58" s="18"/>
      <c r="AH58" s="18"/>
      <c r="AI58" s="18"/>
      <c r="AJ58" s="18"/>
      <c r="AK58" s="18"/>
      <c r="AL58" s="18"/>
      <c r="AM58" s="18"/>
      <c r="AN58" s="18"/>
      <c r="AO58" s="18"/>
      <c r="AP58" s="18"/>
      <c r="AQ58" s="18"/>
      <c r="AR58" s="18"/>
      <c r="AS58" s="18"/>
      <c r="AT58" s="18"/>
      <c r="AU58" s="18"/>
      <c r="AV58" s="18"/>
      <c r="AW58" s="18"/>
      <c r="AX58" s="18"/>
      <c r="AY58" s="18"/>
      <c r="AZ58" s="18"/>
      <c r="BA58" s="18"/>
      <c r="BB58" s="18"/>
      <c r="BC58" s="18"/>
      <c r="BD58" s="18"/>
      <c r="BE58" s="18"/>
      <c r="BF58" s="18"/>
      <c r="BG58" s="18"/>
      <c r="BH58" s="18"/>
      <c r="BI58" s="18"/>
      <c r="BJ58" s="18"/>
      <c r="BK58" s="18"/>
      <c r="BL58" s="18"/>
      <c r="BM58" s="18"/>
      <c r="BN58" s="18"/>
      <c r="BO58" s="18"/>
      <c r="BP58" s="18"/>
      <c r="BQ58" s="18"/>
      <c r="BR58" s="18"/>
      <c r="BS58" s="18"/>
      <c r="BT58" s="18"/>
      <c r="BU58" s="18"/>
      <c r="BV58" s="18"/>
      <c r="BW58" s="18"/>
      <c r="BX58" s="18"/>
      <c r="BY58" s="18"/>
      <c r="BZ58" s="18"/>
      <c r="CA58" s="18"/>
      <c r="CB58" s="18"/>
      <c r="CC58" s="18"/>
      <c r="CD58" s="18"/>
      <c r="CE58" s="18"/>
      <c r="CF58" s="18"/>
      <c r="CG58" s="18"/>
      <c r="CH58" s="18"/>
      <c r="CI58" s="18"/>
      <c r="CJ58" s="18"/>
      <c r="CK58" s="18"/>
      <c r="CL58" s="18"/>
      <c r="CM58" s="18"/>
      <c r="CN58" s="18"/>
      <c r="CO58" s="18"/>
      <c r="CP58" s="18"/>
      <c r="CQ58" s="18"/>
      <c r="CR58" s="18"/>
      <c r="CS58" s="18"/>
      <c r="CT58" s="18"/>
      <c r="CU58" s="18"/>
      <c r="CV58" s="18"/>
      <c r="CW58" s="18"/>
      <c r="CX58" s="18"/>
      <c r="CY58" s="18"/>
      <c r="CZ58" s="18"/>
      <c r="DA58" s="18"/>
      <c r="DB58" s="18"/>
      <c r="DC58" s="18"/>
      <c r="DD58" s="18"/>
      <c r="DE58" s="18"/>
      <c r="DF58" s="18"/>
      <c r="DG58" s="18"/>
      <c r="DH58" s="18"/>
      <c r="DI58" s="18"/>
      <c r="DJ58" s="18"/>
      <c r="DK58" s="18"/>
      <c r="DL58" s="18"/>
      <c r="DM58" s="18"/>
      <c r="DN58" s="18"/>
      <c r="DO58" s="18"/>
      <c r="DP58" s="18"/>
      <c r="DQ58" s="18"/>
      <c r="DR58" s="18"/>
      <c r="DS58" s="18"/>
      <c r="DT58" s="18"/>
      <c r="DU58" s="18"/>
      <c r="DV58" s="18"/>
      <c r="DW58" s="18"/>
      <c r="DX58" s="18"/>
      <c r="DY58" s="18"/>
      <c r="DZ58" s="18"/>
      <c r="EA58" s="18"/>
      <c r="EB58" s="18"/>
      <c r="EC58" s="18"/>
      <c r="ED58" s="18"/>
      <c r="EE58" s="18"/>
      <c r="EF58" s="18"/>
      <c r="EG58" s="18"/>
      <c r="EH58" s="18"/>
      <c r="EI58" s="18"/>
      <c r="EJ58" s="18"/>
      <c r="EK58" s="18"/>
      <c r="EL58" s="18"/>
      <c r="EM58" s="18"/>
      <c r="EN58" s="18"/>
      <c r="EO58" s="18"/>
      <c r="EP58" s="18"/>
      <c r="EQ58" s="18"/>
      <c r="ER58" s="18"/>
      <c r="ES58" s="18"/>
      <c r="ET58" s="18"/>
      <c r="EU58" s="18"/>
      <c r="EV58" s="18"/>
      <c r="EW58" s="18"/>
      <c r="EX58" s="18"/>
      <c r="EY58" s="18"/>
      <c r="EZ58" s="18"/>
      <c r="FA58" s="18"/>
      <c r="FB58" s="18"/>
      <c r="FC58" s="18"/>
      <c r="FD58" s="18"/>
      <c r="FE58" s="18"/>
      <c r="FF58" s="18"/>
      <c r="FG58" s="18"/>
      <c r="FH58" s="18"/>
      <c r="FI58" s="18"/>
      <c r="FJ58" s="18"/>
      <c r="FK58" s="18"/>
      <c r="FL58" s="18"/>
      <c r="FM58" s="18"/>
      <c r="FN58" s="18"/>
      <c r="FO58" s="18"/>
      <c r="FP58" s="18"/>
      <c r="FQ58" s="18"/>
      <c r="FR58" s="18"/>
      <c r="FS58" s="18"/>
      <c r="FT58" s="18"/>
      <c r="FU58" s="18"/>
      <c r="FV58" s="18"/>
      <c r="FW58" s="18"/>
      <c r="FX58" s="18"/>
      <c r="FY58" s="18"/>
      <c r="FZ58" s="18"/>
      <c r="GA58" s="18"/>
      <c r="GB58" s="18"/>
      <c r="GC58" s="18"/>
      <c r="GD58" s="18"/>
      <c r="GE58" s="18"/>
      <c r="GF58" s="18"/>
      <c r="GG58" s="18"/>
      <c r="GH58" s="18"/>
      <c r="GI58" s="18"/>
      <c r="GJ58" s="18"/>
      <c r="GK58" s="18"/>
      <c r="GL58" s="18"/>
      <c r="GM58" s="18"/>
      <c r="GN58" s="18"/>
      <c r="GO58" s="18"/>
      <c r="GP58" s="18"/>
      <c r="GQ58" s="18"/>
      <c r="GR58" s="18"/>
      <c r="GS58" s="18"/>
      <c r="GT58" s="18"/>
      <c r="GU58" s="18"/>
      <c r="GV58" s="18"/>
      <c r="GW58" s="18"/>
      <c r="GX58" s="18"/>
      <c r="GY58" s="18"/>
      <c r="GZ58" s="18"/>
      <c r="HA58" s="18"/>
      <c r="HB58" s="18"/>
      <c r="HC58" s="18"/>
      <c r="HD58" s="18"/>
      <c r="HE58" s="18"/>
      <c r="HF58" s="18"/>
      <c r="HG58" s="18"/>
      <c r="HH58" s="18"/>
      <c r="HI58" s="18"/>
      <c r="HJ58" s="18"/>
      <c r="HK58" s="18"/>
      <c r="HL58" s="18"/>
      <c r="HM58" s="18"/>
      <c r="HN58" s="18"/>
      <c r="HO58" s="18"/>
      <c r="HP58" s="18"/>
      <c r="HQ58" s="18"/>
      <c r="HR58" s="18"/>
      <c r="HS58" s="18"/>
      <c r="HT58" s="18"/>
      <c r="HU58" s="18"/>
      <c r="HV58" s="18"/>
      <c r="HW58" s="18"/>
      <c r="HX58" s="18"/>
      <c r="HY58" s="18"/>
      <c r="HZ58" s="18"/>
      <c r="IA58" s="18"/>
      <c r="IB58" s="18"/>
      <c r="IC58" s="18"/>
      <c r="ID58" s="18"/>
      <c r="IE58" s="18"/>
      <c r="IF58" s="18"/>
      <c r="IG58" s="18"/>
      <c r="IH58" s="18"/>
      <c r="II58" s="18"/>
      <c r="IJ58" s="18"/>
      <c r="IK58" s="18"/>
      <c r="IL58" s="18"/>
      <c r="IM58" s="18"/>
      <c r="IN58" s="18"/>
      <c r="IO58" s="18"/>
      <c r="IP58" s="18"/>
      <c r="IQ58" s="18"/>
      <c r="IR58" s="18"/>
      <c r="IS58" s="18"/>
      <c r="IT58" s="18"/>
      <c r="IU58" s="18"/>
      <c r="IV58" s="18"/>
      <c r="IW58" s="18"/>
      <c r="IX58" s="18"/>
      <c r="IY58" s="18"/>
      <c r="IZ58" s="18"/>
      <c r="JA58" s="18"/>
      <c r="JB58" s="18"/>
      <c r="JC58" s="18"/>
      <c r="JD58" s="18"/>
      <c r="JE58" s="18"/>
      <c r="JF58" s="18"/>
      <c r="JG58" s="18"/>
      <c r="JH58" s="18"/>
      <c r="JI58" s="18"/>
      <c r="JJ58" s="18"/>
      <c r="JK58" s="18"/>
      <c r="JL58" s="18"/>
      <c r="JM58" s="18"/>
      <c r="JN58" s="18"/>
      <c r="JO58" s="18"/>
      <c r="JP58" s="18"/>
      <c r="JQ58" s="18"/>
      <c r="JR58" s="18"/>
      <c r="JS58" s="18"/>
      <c r="JT58" s="18"/>
      <c r="JU58" s="18"/>
      <c r="JV58" s="18"/>
      <c r="JW58" s="18"/>
      <c r="JX58" s="18"/>
      <c r="JY58" s="18"/>
      <c r="JZ58" s="18"/>
      <c r="KA58" s="18"/>
      <c r="KB58" s="18"/>
      <c r="KC58" s="18"/>
      <c r="KD58" s="18"/>
      <c r="KE58" s="18"/>
      <c r="KF58" s="18"/>
      <c r="KG58" s="18"/>
      <c r="KH58" s="18"/>
      <c r="KI58" s="18"/>
      <c r="KJ58" s="18"/>
      <c r="KK58" s="18"/>
      <c r="KL58" s="18"/>
      <c r="KM58" s="18"/>
      <c r="KN58" s="18"/>
      <c r="KO58" s="18"/>
      <c r="KP58" s="18"/>
      <c r="KQ58" s="18"/>
      <c r="KR58" s="18"/>
      <c r="KS58" s="18"/>
      <c r="KT58" s="18"/>
      <c r="KU58" s="18"/>
      <c r="KV58" s="18"/>
      <c r="KW58" s="18"/>
      <c r="KX58" s="18"/>
      <c r="KY58" s="18"/>
      <c r="KZ58" s="18"/>
      <c r="LA58" s="18"/>
      <c r="LB58" s="18"/>
      <c r="LC58" s="18"/>
      <c r="LD58" s="18"/>
      <c r="LE58" s="18"/>
      <c r="LF58" s="18"/>
      <c r="LG58" s="18"/>
      <c r="LH58" s="18"/>
      <c r="LI58" s="18"/>
      <c r="LJ58" s="18"/>
      <c r="LK58" s="18"/>
      <c r="LL58" s="18"/>
      <c r="LM58" s="18"/>
      <c r="LN58" s="18"/>
      <c r="LO58" s="18"/>
      <c r="LP58" s="18"/>
      <c r="LQ58" s="18"/>
      <c r="LR58" s="18"/>
      <c r="LS58" s="18"/>
      <c r="LT58" s="18"/>
      <c r="LU58" s="18"/>
      <c r="LV58" s="18"/>
      <c r="LW58" s="18"/>
      <c r="LX58" s="18"/>
      <c r="LY58" s="18"/>
      <c r="LZ58" s="18"/>
      <c r="MA58" s="18"/>
      <c r="MB58" s="18"/>
      <c r="MC58" s="18"/>
      <c r="MD58" s="18"/>
      <c r="ME58" s="18"/>
      <c r="MF58" s="18"/>
      <c r="MG58" s="18"/>
      <c r="MH58" s="18"/>
      <c r="MI58" s="18"/>
      <c r="MJ58" s="18"/>
      <c r="MK58" s="18"/>
      <c r="ML58" s="18"/>
      <c r="MM58" s="18"/>
      <c r="MN58" s="18"/>
      <c r="MO58" s="18"/>
      <c r="MP58" s="18"/>
      <c r="MQ58" s="18"/>
      <c r="MR58" s="18"/>
      <c r="MS58" s="18"/>
      <c r="MT58" s="18"/>
      <c r="MU58" s="18"/>
      <c r="MV58" s="18"/>
      <c r="MW58" s="18"/>
      <c r="MX58" s="18"/>
      <c r="MY58" s="18"/>
      <c r="MZ58" s="18"/>
      <c r="NA58" s="18"/>
      <c r="NB58" s="18"/>
      <c r="NC58" s="18"/>
      <c r="ND58" s="18"/>
      <c r="NE58" s="18"/>
      <c r="NF58" s="18"/>
      <c r="NG58" s="18"/>
      <c r="NH58" s="18"/>
      <c r="NI58" s="18"/>
      <c r="NJ58" s="18"/>
      <c r="NK58" s="18"/>
      <c r="NL58" s="18"/>
      <c r="NM58" s="18"/>
      <c r="NN58" s="18"/>
      <c r="NO58" s="18"/>
      <c r="NP58" s="18"/>
      <c r="NQ58" s="18"/>
      <c r="NR58" s="18"/>
      <c r="NS58" s="18"/>
      <c r="NT58" s="18"/>
      <c r="NU58" s="18"/>
      <c r="NV58" s="18"/>
      <c r="NW58" s="18"/>
      <c r="NX58" s="18"/>
      <c r="NY58" s="18"/>
      <c r="NZ58" s="18"/>
      <c r="OA58" s="18"/>
      <c r="OB58" s="18"/>
      <c r="OC58" s="18"/>
      <c r="OD58" s="18"/>
      <c r="OE58" s="18"/>
      <c r="OF58" s="18"/>
      <c r="OG58" s="18"/>
      <c r="OH58" s="18"/>
      <c r="OI58" s="18"/>
      <c r="OJ58" s="18"/>
      <c r="OK58" s="18"/>
      <c r="OL58" s="18"/>
      <c r="OM58" s="18"/>
      <c r="ON58" s="18"/>
      <c r="OO58" s="18"/>
      <c r="OP58" s="18"/>
      <c r="OQ58" s="18"/>
      <c r="OR58" s="18"/>
      <c r="OS58" s="18"/>
      <c r="OT58" s="18"/>
      <c r="OU58" s="18"/>
      <c r="OV58" s="18"/>
      <c r="OW58" s="18"/>
      <c r="OX58" s="18"/>
      <c r="OY58" s="18"/>
      <c r="OZ58" s="18"/>
      <c r="PA58" s="18"/>
      <c r="PB58" s="18"/>
      <c r="PC58" s="18"/>
      <c r="PD58" s="18"/>
      <c r="PE58" s="18"/>
      <c r="PF58" s="18"/>
      <c r="PG58" s="18"/>
      <c r="PH58" s="18"/>
      <c r="PI58" s="18"/>
      <c r="PJ58" s="18"/>
      <c r="PK58" s="18"/>
      <c r="PL58" s="18"/>
      <c r="PM58" s="18"/>
      <c r="PN58" s="18"/>
      <c r="PO58" s="18"/>
      <c r="PP58" s="18"/>
      <c r="PQ58" s="18"/>
      <c r="PR58" s="18"/>
      <c r="PS58" s="18"/>
      <c r="PT58" s="18"/>
      <c r="PU58" s="18"/>
      <c r="PV58" s="18"/>
      <c r="PW58" s="18"/>
      <c r="PX58" s="18"/>
      <c r="PY58" s="18"/>
      <c r="PZ58" s="18"/>
      <c r="QA58" s="18"/>
      <c r="QB58" s="18"/>
      <c r="QC58" s="18"/>
      <c r="QD58" s="18"/>
      <c r="QE58" s="18"/>
      <c r="QF58" s="18"/>
      <c r="QG58" s="18"/>
      <c r="QH58" s="18"/>
      <c r="QI58" s="18"/>
      <c r="QJ58" s="18"/>
      <c r="QK58" s="18"/>
      <c r="QL58" s="18"/>
      <c r="QM58" s="18"/>
      <c r="QN58" s="18"/>
      <c r="QO58" s="18"/>
      <c r="QP58" s="18"/>
      <c r="QQ58" s="18"/>
      <c r="QR58" s="18"/>
      <c r="QS58" s="18"/>
      <c r="QT58" s="18"/>
      <c r="QU58" s="18"/>
      <c r="QV58" s="18"/>
      <c r="QW58" s="18"/>
      <c r="QX58" s="18"/>
      <c r="QY58" s="18"/>
      <c r="QZ58" s="18"/>
      <c r="RA58" s="18"/>
      <c r="RB58" s="18"/>
      <c r="RC58" s="18"/>
      <c r="RD58" s="18"/>
      <c r="RE58" s="18"/>
      <c r="RF58" s="18"/>
      <c r="RG58" s="18"/>
      <c r="RH58" s="18"/>
      <c r="RI58" s="18"/>
      <c r="RJ58" s="18"/>
      <c r="RK58" s="18"/>
      <c r="RL58" s="18"/>
      <c r="RM58" s="18"/>
      <c r="RN58" s="18"/>
      <c r="RO58" s="18"/>
      <c r="RP58" s="18"/>
      <c r="RQ58" s="18"/>
      <c r="RR58" s="18"/>
      <c r="RS58" s="18"/>
      <c r="RT58" s="18"/>
      <c r="RU58" s="18"/>
      <c r="RV58" s="18"/>
      <c r="RW58" s="18"/>
      <c r="RX58" s="18"/>
      <c r="RY58" s="18"/>
      <c r="RZ58" s="18"/>
      <c r="SA58" s="18"/>
      <c r="SB58" s="18"/>
      <c r="SC58" s="18"/>
      <c r="SD58" s="18"/>
      <c r="SE58" s="18"/>
      <c r="SF58" s="18"/>
      <c r="SG58" s="18"/>
      <c r="SH58" s="18"/>
      <c r="SI58" s="18"/>
      <c r="SJ58" s="18"/>
      <c r="SK58" s="18"/>
      <c r="SL58" s="18"/>
      <c r="SM58" s="18"/>
      <c r="SN58" s="18"/>
      <c r="SO58" s="18"/>
      <c r="SP58" s="18"/>
      <c r="SQ58" s="18"/>
      <c r="SR58" s="18"/>
      <c r="SS58" s="18"/>
      <c r="ST58" s="18"/>
      <c r="SU58" s="18"/>
      <c r="SV58" s="18"/>
      <c r="SW58" s="18"/>
      <c r="SX58" s="18"/>
      <c r="SY58" s="18"/>
      <c r="SZ58" s="18"/>
      <c r="TA58" s="18"/>
      <c r="TB58" s="18"/>
      <c r="TC58" s="18"/>
      <c r="TD58" s="18"/>
    </row>
    <row r="59" spans="1:524" s="18" customFormat="1" ht="26.6" customHeight="1" x14ac:dyDescent="0.35">
      <c r="A59" s="17"/>
      <c r="B59" s="17"/>
      <c r="C59" s="17"/>
      <c r="D59" s="17"/>
      <c r="E59" s="146" t="s">
        <v>194</v>
      </c>
      <c r="F59" s="211" t="s">
        <v>158</v>
      </c>
      <c r="G59" s="211"/>
      <c r="H59" s="211"/>
      <c r="I59" s="211"/>
      <c r="J59" s="211"/>
      <c r="K59" s="211"/>
      <c r="L59" s="211"/>
      <c r="M59" s="119">
        <f>+M61</f>
        <v>800000</v>
      </c>
    </row>
    <row r="60" spans="1:524" s="18" customFormat="1" ht="21" customHeight="1" x14ac:dyDescent="0.35">
      <c r="A60" s="17"/>
      <c r="B60" s="17"/>
      <c r="C60" s="17"/>
      <c r="D60" s="17"/>
      <c r="E60" s="56"/>
      <c r="F60" s="57"/>
      <c r="G60" s="142">
        <v>1126151100</v>
      </c>
      <c r="H60" s="52" t="s">
        <v>90</v>
      </c>
      <c r="I60" s="51">
        <v>132</v>
      </c>
      <c r="J60" s="51" t="s">
        <v>193</v>
      </c>
      <c r="K60" s="51">
        <v>3390</v>
      </c>
      <c r="L60" s="51" t="s">
        <v>56</v>
      </c>
      <c r="M60" s="117">
        <v>800000</v>
      </c>
    </row>
    <row r="61" spans="1:524" s="18" customFormat="1" ht="21" customHeight="1" x14ac:dyDescent="0.35">
      <c r="A61" s="17"/>
      <c r="B61" s="17"/>
      <c r="C61" s="17"/>
      <c r="D61" s="17"/>
      <c r="E61" s="56"/>
      <c r="F61" s="57"/>
      <c r="G61" s="148"/>
      <c r="H61" s="53" t="s">
        <v>59</v>
      </c>
      <c r="I61" s="53"/>
      <c r="J61" s="53"/>
      <c r="K61" s="53"/>
      <c r="L61" s="55"/>
      <c r="M61" s="116">
        <f>SUM(M60:M60)</f>
        <v>800000</v>
      </c>
    </row>
    <row r="62" spans="1:524" s="13" customFormat="1" ht="21" customHeight="1" x14ac:dyDescent="0.35">
      <c r="A62" s="17"/>
      <c r="B62" s="17"/>
      <c r="C62" s="17"/>
      <c r="D62" s="193"/>
      <c r="E62" s="72" t="s">
        <v>182</v>
      </c>
      <c r="F62" s="72"/>
      <c r="G62" s="145"/>
      <c r="H62" s="72"/>
      <c r="I62" s="72"/>
      <c r="J62" s="72"/>
      <c r="K62" s="72"/>
      <c r="L62" s="72"/>
      <c r="M62" s="121">
        <f>+M63</f>
        <v>115000</v>
      </c>
      <c r="N62" s="18"/>
      <c r="O62" s="18"/>
      <c r="P62" s="18"/>
      <c r="Q62" s="18"/>
      <c r="R62" s="18"/>
      <c r="S62" s="18"/>
      <c r="T62" s="18"/>
      <c r="U62" s="18"/>
      <c r="V62" s="18"/>
      <c r="W62" s="18"/>
      <c r="X62" s="18"/>
      <c r="Y62" s="18"/>
      <c r="Z62" s="18"/>
      <c r="AA62" s="18"/>
      <c r="AB62" s="18"/>
      <c r="AC62" s="18"/>
      <c r="AD62" s="18"/>
      <c r="AE62" s="18"/>
      <c r="AF62" s="18"/>
      <c r="AG62" s="18"/>
      <c r="AH62" s="18"/>
      <c r="AI62" s="18"/>
      <c r="AJ62" s="18"/>
      <c r="AK62" s="18"/>
      <c r="AL62" s="18"/>
      <c r="AM62" s="18"/>
      <c r="AN62" s="18"/>
      <c r="AO62" s="18"/>
      <c r="AP62" s="18"/>
      <c r="AQ62" s="18"/>
      <c r="AR62" s="18"/>
      <c r="AS62" s="18"/>
      <c r="AT62" s="18"/>
      <c r="AU62" s="18"/>
      <c r="AV62" s="18"/>
      <c r="AW62" s="18"/>
      <c r="AX62" s="18"/>
      <c r="AY62" s="18"/>
      <c r="AZ62" s="18"/>
      <c r="BA62" s="18"/>
      <c r="BB62" s="18"/>
      <c r="BC62" s="18"/>
      <c r="BD62" s="18"/>
      <c r="BE62" s="18"/>
      <c r="BF62" s="18"/>
      <c r="BG62" s="18"/>
      <c r="BH62" s="18"/>
      <c r="BI62" s="18"/>
      <c r="BJ62" s="18"/>
      <c r="BK62" s="18"/>
      <c r="BL62" s="18"/>
      <c r="BM62" s="18"/>
      <c r="BN62" s="18"/>
      <c r="BO62" s="18"/>
      <c r="BP62" s="18"/>
      <c r="BQ62" s="18"/>
      <c r="BR62" s="18"/>
      <c r="BS62" s="18"/>
      <c r="BT62" s="18"/>
      <c r="BU62" s="18"/>
      <c r="BV62" s="18"/>
      <c r="BW62" s="18"/>
      <c r="BX62" s="18"/>
      <c r="BY62" s="18"/>
      <c r="BZ62" s="18"/>
      <c r="CA62" s="18"/>
      <c r="CB62" s="18"/>
      <c r="CC62" s="18"/>
      <c r="CD62" s="18"/>
      <c r="CE62" s="18"/>
      <c r="CF62" s="18"/>
      <c r="CG62" s="18"/>
      <c r="CH62" s="18"/>
      <c r="CI62" s="18"/>
      <c r="CJ62" s="18"/>
      <c r="CK62" s="18"/>
      <c r="CL62" s="18"/>
      <c r="CM62" s="18"/>
      <c r="CN62" s="18"/>
      <c r="CO62" s="18"/>
      <c r="CP62" s="18"/>
      <c r="CQ62" s="18"/>
      <c r="CR62" s="18"/>
      <c r="CS62" s="18"/>
      <c r="CT62" s="18"/>
      <c r="CU62" s="18"/>
      <c r="CV62" s="18"/>
      <c r="CW62" s="18"/>
      <c r="CX62" s="18"/>
      <c r="CY62" s="18"/>
      <c r="CZ62" s="18"/>
      <c r="DA62" s="18"/>
      <c r="DB62" s="18"/>
      <c r="DC62" s="18"/>
      <c r="DD62" s="18"/>
      <c r="DE62" s="18"/>
      <c r="DF62" s="18"/>
      <c r="DG62" s="18"/>
      <c r="DH62" s="18"/>
      <c r="DI62" s="18"/>
      <c r="DJ62" s="18"/>
      <c r="DK62" s="18"/>
      <c r="DL62" s="18"/>
      <c r="DM62" s="18"/>
      <c r="DN62" s="18"/>
      <c r="DO62" s="18"/>
      <c r="DP62" s="18"/>
      <c r="DQ62" s="18"/>
      <c r="DR62" s="18"/>
      <c r="DS62" s="18"/>
      <c r="DT62" s="18"/>
      <c r="DU62" s="18"/>
      <c r="DV62" s="18"/>
      <c r="DW62" s="18"/>
      <c r="DX62" s="18"/>
      <c r="DY62" s="18"/>
      <c r="DZ62" s="18"/>
      <c r="EA62" s="18"/>
      <c r="EB62" s="18"/>
      <c r="EC62" s="18"/>
      <c r="ED62" s="18"/>
      <c r="EE62" s="18"/>
      <c r="EF62" s="18"/>
      <c r="EG62" s="18"/>
      <c r="EH62" s="18"/>
      <c r="EI62" s="18"/>
      <c r="EJ62" s="18"/>
      <c r="EK62" s="18"/>
      <c r="EL62" s="18"/>
      <c r="EM62" s="18"/>
      <c r="EN62" s="18"/>
      <c r="EO62" s="18"/>
      <c r="EP62" s="18"/>
      <c r="EQ62" s="18"/>
      <c r="ER62" s="18"/>
      <c r="ES62" s="18"/>
      <c r="ET62" s="18"/>
      <c r="EU62" s="18"/>
      <c r="EV62" s="18"/>
      <c r="EW62" s="18"/>
      <c r="EX62" s="18"/>
      <c r="EY62" s="18"/>
      <c r="EZ62" s="18"/>
      <c r="FA62" s="18"/>
      <c r="FB62" s="18"/>
      <c r="FC62" s="18"/>
      <c r="FD62" s="18"/>
      <c r="FE62" s="18"/>
      <c r="FF62" s="18"/>
      <c r="FG62" s="18"/>
      <c r="FH62" s="18"/>
      <c r="FI62" s="18"/>
      <c r="FJ62" s="18"/>
      <c r="FK62" s="18"/>
      <c r="FL62" s="18"/>
      <c r="FM62" s="18"/>
      <c r="FN62" s="18"/>
      <c r="FO62" s="18"/>
      <c r="FP62" s="18"/>
      <c r="FQ62" s="18"/>
      <c r="FR62" s="18"/>
      <c r="FS62" s="18"/>
      <c r="FT62" s="18"/>
      <c r="FU62" s="18"/>
      <c r="FV62" s="18"/>
      <c r="FW62" s="18"/>
      <c r="FX62" s="18"/>
      <c r="FY62" s="18"/>
      <c r="FZ62" s="18"/>
      <c r="GA62" s="18"/>
      <c r="GB62" s="18"/>
      <c r="GC62" s="18"/>
      <c r="GD62" s="18"/>
      <c r="GE62" s="18"/>
      <c r="GF62" s="18"/>
      <c r="GG62" s="18"/>
      <c r="GH62" s="18"/>
      <c r="GI62" s="18"/>
      <c r="GJ62" s="18"/>
      <c r="GK62" s="18"/>
      <c r="GL62" s="18"/>
      <c r="GM62" s="18"/>
      <c r="GN62" s="18"/>
      <c r="GO62" s="18"/>
      <c r="GP62" s="18"/>
      <c r="GQ62" s="18"/>
      <c r="GR62" s="18"/>
      <c r="GS62" s="18"/>
      <c r="GT62" s="18"/>
      <c r="GU62" s="18"/>
      <c r="GV62" s="18"/>
      <c r="GW62" s="18"/>
      <c r="GX62" s="18"/>
      <c r="GY62" s="18"/>
      <c r="GZ62" s="18"/>
      <c r="HA62" s="18"/>
      <c r="HB62" s="18"/>
      <c r="HC62" s="18"/>
      <c r="HD62" s="18"/>
      <c r="HE62" s="18"/>
      <c r="HF62" s="18"/>
      <c r="HG62" s="18"/>
      <c r="HH62" s="18"/>
      <c r="HI62" s="18"/>
      <c r="HJ62" s="18"/>
      <c r="HK62" s="18"/>
      <c r="HL62" s="18"/>
      <c r="HM62" s="18"/>
      <c r="HN62" s="18"/>
      <c r="HO62" s="18"/>
      <c r="HP62" s="18"/>
      <c r="HQ62" s="18"/>
      <c r="HR62" s="18"/>
      <c r="HS62" s="18"/>
      <c r="HT62" s="18"/>
      <c r="HU62" s="18"/>
      <c r="HV62" s="18"/>
      <c r="HW62" s="18"/>
      <c r="HX62" s="18"/>
      <c r="HY62" s="18"/>
      <c r="HZ62" s="18"/>
      <c r="IA62" s="18"/>
      <c r="IB62" s="18"/>
      <c r="IC62" s="18"/>
      <c r="ID62" s="18"/>
      <c r="IE62" s="18"/>
      <c r="IF62" s="18"/>
      <c r="IG62" s="18"/>
      <c r="IH62" s="18"/>
      <c r="II62" s="18"/>
      <c r="IJ62" s="18"/>
      <c r="IK62" s="18"/>
      <c r="IL62" s="18"/>
      <c r="IM62" s="18"/>
      <c r="IN62" s="18"/>
      <c r="IO62" s="18"/>
      <c r="IP62" s="18"/>
      <c r="IQ62" s="18"/>
      <c r="IR62" s="18"/>
      <c r="IS62" s="18"/>
      <c r="IT62" s="18"/>
      <c r="IU62" s="18"/>
      <c r="IV62" s="18"/>
      <c r="IW62" s="18"/>
      <c r="IX62" s="18"/>
      <c r="IY62" s="18"/>
      <c r="IZ62" s="18"/>
      <c r="JA62" s="18"/>
      <c r="JB62" s="18"/>
      <c r="JC62" s="18"/>
      <c r="JD62" s="18"/>
      <c r="JE62" s="18"/>
      <c r="JF62" s="18"/>
      <c r="JG62" s="18"/>
      <c r="JH62" s="18"/>
      <c r="JI62" s="18"/>
      <c r="JJ62" s="18"/>
      <c r="JK62" s="18"/>
      <c r="JL62" s="18"/>
      <c r="JM62" s="18"/>
      <c r="JN62" s="18"/>
      <c r="JO62" s="18"/>
      <c r="JP62" s="18"/>
      <c r="JQ62" s="18"/>
      <c r="JR62" s="18"/>
      <c r="JS62" s="18"/>
      <c r="JT62" s="18"/>
      <c r="JU62" s="18"/>
      <c r="JV62" s="18"/>
      <c r="JW62" s="18"/>
      <c r="JX62" s="18"/>
      <c r="JY62" s="18"/>
      <c r="JZ62" s="18"/>
      <c r="KA62" s="18"/>
      <c r="KB62" s="18"/>
      <c r="KC62" s="18"/>
      <c r="KD62" s="18"/>
      <c r="KE62" s="18"/>
      <c r="KF62" s="18"/>
      <c r="KG62" s="18"/>
      <c r="KH62" s="18"/>
      <c r="KI62" s="18"/>
      <c r="KJ62" s="18"/>
      <c r="KK62" s="18"/>
      <c r="KL62" s="18"/>
      <c r="KM62" s="18"/>
      <c r="KN62" s="18"/>
      <c r="KO62" s="18"/>
      <c r="KP62" s="18"/>
      <c r="KQ62" s="18"/>
      <c r="KR62" s="18"/>
      <c r="KS62" s="18"/>
      <c r="KT62" s="18"/>
      <c r="KU62" s="18"/>
      <c r="KV62" s="18"/>
      <c r="KW62" s="18"/>
      <c r="KX62" s="18"/>
      <c r="KY62" s="18"/>
      <c r="KZ62" s="18"/>
      <c r="LA62" s="18"/>
      <c r="LB62" s="18"/>
      <c r="LC62" s="18"/>
      <c r="LD62" s="18"/>
      <c r="LE62" s="18"/>
      <c r="LF62" s="18"/>
      <c r="LG62" s="18"/>
      <c r="LH62" s="18"/>
      <c r="LI62" s="18"/>
      <c r="LJ62" s="18"/>
      <c r="LK62" s="18"/>
      <c r="LL62" s="18"/>
      <c r="LM62" s="18"/>
      <c r="LN62" s="18"/>
      <c r="LO62" s="18"/>
      <c r="LP62" s="18"/>
      <c r="LQ62" s="18"/>
      <c r="LR62" s="18"/>
      <c r="LS62" s="18"/>
      <c r="LT62" s="18"/>
      <c r="LU62" s="18"/>
      <c r="LV62" s="18"/>
      <c r="LW62" s="18"/>
      <c r="LX62" s="18"/>
      <c r="LY62" s="18"/>
      <c r="LZ62" s="18"/>
      <c r="MA62" s="18"/>
      <c r="MB62" s="18"/>
      <c r="MC62" s="18"/>
      <c r="MD62" s="18"/>
      <c r="ME62" s="18"/>
      <c r="MF62" s="18"/>
      <c r="MG62" s="18"/>
      <c r="MH62" s="18"/>
      <c r="MI62" s="18"/>
      <c r="MJ62" s="18"/>
      <c r="MK62" s="18"/>
      <c r="ML62" s="18"/>
      <c r="MM62" s="18"/>
      <c r="MN62" s="18"/>
      <c r="MO62" s="18"/>
      <c r="MP62" s="18"/>
      <c r="MQ62" s="18"/>
      <c r="MR62" s="18"/>
      <c r="MS62" s="18"/>
      <c r="MT62" s="18"/>
      <c r="MU62" s="18"/>
      <c r="MV62" s="18"/>
      <c r="MW62" s="18"/>
      <c r="MX62" s="18"/>
      <c r="MY62" s="18"/>
      <c r="MZ62" s="18"/>
      <c r="NA62" s="18"/>
      <c r="NB62" s="18"/>
      <c r="NC62" s="18"/>
      <c r="ND62" s="18"/>
      <c r="NE62" s="18"/>
      <c r="NF62" s="18"/>
      <c r="NG62" s="18"/>
      <c r="NH62" s="18"/>
      <c r="NI62" s="18"/>
      <c r="NJ62" s="18"/>
      <c r="NK62" s="18"/>
      <c r="NL62" s="18"/>
      <c r="NM62" s="18"/>
      <c r="NN62" s="18"/>
      <c r="NO62" s="18"/>
      <c r="NP62" s="18"/>
      <c r="NQ62" s="18"/>
      <c r="NR62" s="18"/>
      <c r="NS62" s="18"/>
      <c r="NT62" s="18"/>
      <c r="NU62" s="18"/>
      <c r="NV62" s="18"/>
      <c r="NW62" s="18"/>
      <c r="NX62" s="18"/>
      <c r="NY62" s="18"/>
      <c r="NZ62" s="18"/>
      <c r="OA62" s="18"/>
      <c r="OB62" s="18"/>
      <c r="OC62" s="18"/>
      <c r="OD62" s="18"/>
      <c r="OE62" s="18"/>
      <c r="OF62" s="18"/>
      <c r="OG62" s="18"/>
      <c r="OH62" s="18"/>
      <c r="OI62" s="18"/>
      <c r="OJ62" s="18"/>
      <c r="OK62" s="18"/>
      <c r="OL62" s="18"/>
      <c r="OM62" s="18"/>
      <c r="ON62" s="18"/>
      <c r="OO62" s="18"/>
      <c r="OP62" s="18"/>
      <c r="OQ62" s="18"/>
      <c r="OR62" s="18"/>
      <c r="OS62" s="18"/>
      <c r="OT62" s="18"/>
      <c r="OU62" s="18"/>
      <c r="OV62" s="18"/>
      <c r="OW62" s="18"/>
      <c r="OX62" s="18"/>
      <c r="OY62" s="18"/>
      <c r="OZ62" s="18"/>
      <c r="PA62" s="18"/>
      <c r="PB62" s="18"/>
      <c r="PC62" s="18"/>
      <c r="PD62" s="18"/>
      <c r="PE62" s="18"/>
      <c r="PF62" s="18"/>
      <c r="PG62" s="18"/>
      <c r="PH62" s="18"/>
      <c r="PI62" s="18"/>
      <c r="PJ62" s="18"/>
      <c r="PK62" s="18"/>
      <c r="PL62" s="18"/>
      <c r="PM62" s="18"/>
      <c r="PN62" s="18"/>
      <c r="PO62" s="18"/>
      <c r="PP62" s="18"/>
      <c r="PQ62" s="18"/>
      <c r="PR62" s="18"/>
      <c r="PS62" s="18"/>
      <c r="PT62" s="18"/>
      <c r="PU62" s="18"/>
      <c r="PV62" s="18"/>
      <c r="PW62" s="18"/>
      <c r="PX62" s="18"/>
      <c r="PY62" s="18"/>
      <c r="PZ62" s="18"/>
      <c r="QA62" s="18"/>
      <c r="QB62" s="18"/>
      <c r="QC62" s="18"/>
      <c r="QD62" s="18"/>
      <c r="QE62" s="18"/>
      <c r="QF62" s="18"/>
      <c r="QG62" s="18"/>
      <c r="QH62" s="18"/>
      <c r="QI62" s="18"/>
      <c r="QJ62" s="18"/>
      <c r="QK62" s="18"/>
      <c r="QL62" s="18"/>
      <c r="QM62" s="18"/>
      <c r="QN62" s="18"/>
      <c r="QO62" s="18"/>
      <c r="QP62" s="18"/>
      <c r="QQ62" s="18"/>
      <c r="QR62" s="18"/>
      <c r="QS62" s="18"/>
      <c r="QT62" s="18"/>
      <c r="QU62" s="18"/>
      <c r="QV62" s="18"/>
      <c r="QW62" s="18"/>
      <c r="QX62" s="18"/>
      <c r="QY62" s="18"/>
      <c r="QZ62" s="18"/>
      <c r="RA62" s="18"/>
      <c r="RB62" s="18"/>
      <c r="RC62" s="18"/>
      <c r="RD62" s="18"/>
      <c r="RE62" s="18"/>
      <c r="RF62" s="18"/>
      <c r="RG62" s="18"/>
      <c r="RH62" s="18"/>
      <c r="RI62" s="18"/>
      <c r="RJ62" s="18"/>
      <c r="RK62" s="18"/>
      <c r="RL62" s="18"/>
      <c r="RM62" s="18"/>
      <c r="RN62" s="18"/>
      <c r="RO62" s="18"/>
      <c r="RP62" s="18"/>
      <c r="RQ62" s="18"/>
      <c r="RR62" s="18"/>
      <c r="RS62" s="18"/>
      <c r="RT62" s="18"/>
      <c r="RU62" s="18"/>
      <c r="RV62" s="18"/>
      <c r="RW62" s="18"/>
      <c r="RX62" s="18"/>
      <c r="RY62" s="18"/>
      <c r="RZ62" s="18"/>
      <c r="SA62" s="18"/>
      <c r="SB62" s="18"/>
      <c r="SC62" s="18"/>
      <c r="SD62" s="18"/>
      <c r="SE62" s="18"/>
      <c r="SF62" s="18"/>
      <c r="SG62" s="18"/>
      <c r="SH62" s="18"/>
      <c r="SI62" s="18"/>
      <c r="SJ62" s="18"/>
      <c r="SK62" s="18"/>
      <c r="SL62" s="18"/>
      <c r="SM62" s="18"/>
      <c r="SN62" s="18"/>
      <c r="SO62" s="18"/>
      <c r="SP62" s="18"/>
      <c r="SQ62" s="18"/>
      <c r="SR62" s="18"/>
      <c r="SS62" s="18"/>
      <c r="ST62" s="18"/>
      <c r="SU62" s="18"/>
      <c r="SV62" s="18"/>
      <c r="SW62" s="18"/>
      <c r="SX62" s="18"/>
      <c r="SY62" s="18"/>
      <c r="SZ62" s="18"/>
      <c r="TA62" s="18"/>
      <c r="TB62" s="18"/>
      <c r="TC62" s="18"/>
      <c r="TD62" s="18"/>
    </row>
    <row r="63" spans="1:524" s="13" customFormat="1" ht="21" customHeight="1" x14ac:dyDescent="0.35">
      <c r="A63" s="17"/>
      <c r="B63" s="17"/>
      <c r="C63" s="17"/>
      <c r="D63" s="193"/>
      <c r="E63" s="71" t="s">
        <v>122</v>
      </c>
      <c r="F63" s="72" t="s">
        <v>171</v>
      </c>
      <c r="G63" s="145"/>
      <c r="H63" s="72"/>
      <c r="I63" s="72"/>
      <c r="J63" s="72"/>
      <c r="K63" s="72"/>
      <c r="L63" s="72"/>
      <c r="M63" s="121">
        <f>+M64</f>
        <v>115000</v>
      </c>
      <c r="N63" s="18"/>
      <c r="O63" s="18"/>
      <c r="P63" s="18"/>
      <c r="Q63" s="18"/>
      <c r="R63" s="18"/>
      <c r="S63" s="18"/>
      <c r="T63" s="18"/>
      <c r="U63" s="18"/>
      <c r="V63" s="18"/>
      <c r="W63" s="18"/>
      <c r="X63" s="18"/>
      <c r="Y63" s="18"/>
      <c r="Z63" s="18"/>
      <c r="AA63" s="18"/>
      <c r="AB63" s="18"/>
      <c r="AC63" s="18"/>
      <c r="AD63" s="18"/>
      <c r="AE63" s="18"/>
      <c r="AF63" s="18"/>
      <c r="AG63" s="18"/>
      <c r="AH63" s="18"/>
      <c r="AI63" s="18"/>
      <c r="AJ63" s="18"/>
      <c r="AK63" s="18"/>
      <c r="AL63" s="18"/>
      <c r="AM63" s="18"/>
      <c r="AN63" s="18"/>
      <c r="AO63" s="18"/>
      <c r="AP63" s="18"/>
      <c r="AQ63" s="18"/>
      <c r="AR63" s="18"/>
      <c r="AS63" s="18"/>
      <c r="AT63" s="18"/>
      <c r="AU63" s="18"/>
      <c r="AV63" s="18"/>
      <c r="AW63" s="18"/>
      <c r="AX63" s="18"/>
      <c r="AY63" s="18"/>
      <c r="AZ63" s="18"/>
      <c r="BA63" s="18"/>
      <c r="BB63" s="18"/>
      <c r="BC63" s="18"/>
      <c r="BD63" s="18"/>
      <c r="BE63" s="18"/>
      <c r="BF63" s="18"/>
      <c r="BG63" s="18"/>
      <c r="BH63" s="18"/>
      <c r="BI63" s="18"/>
      <c r="BJ63" s="18"/>
      <c r="BK63" s="18"/>
      <c r="BL63" s="18"/>
      <c r="BM63" s="18"/>
      <c r="BN63" s="18"/>
      <c r="BO63" s="18"/>
      <c r="BP63" s="18"/>
      <c r="BQ63" s="18"/>
      <c r="BR63" s="18"/>
      <c r="BS63" s="18"/>
      <c r="BT63" s="18"/>
      <c r="BU63" s="18"/>
      <c r="BV63" s="18"/>
      <c r="BW63" s="18"/>
      <c r="BX63" s="18"/>
      <c r="BY63" s="18"/>
      <c r="BZ63" s="18"/>
      <c r="CA63" s="18"/>
      <c r="CB63" s="18"/>
      <c r="CC63" s="18"/>
      <c r="CD63" s="18"/>
      <c r="CE63" s="18"/>
      <c r="CF63" s="18"/>
      <c r="CG63" s="18"/>
      <c r="CH63" s="18"/>
      <c r="CI63" s="18"/>
      <c r="CJ63" s="18"/>
      <c r="CK63" s="18"/>
      <c r="CL63" s="18"/>
      <c r="CM63" s="18"/>
      <c r="CN63" s="18"/>
      <c r="CO63" s="18"/>
      <c r="CP63" s="18"/>
      <c r="CQ63" s="18"/>
      <c r="CR63" s="18"/>
      <c r="CS63" s="18"/>
      <c r="CT63" s="18"/>
      <c r="CU63" s="18"/>
      <c r="CV63" s="18"/>
      <c r="CW63" s="18"/>
      <c r="CX63" s="18"/>
      <c r="CY63" s="18"/>
      <c r="CZ63" s="18"/>
      <c r="DA63" s="18"/>
      <c r="DB63" s="18"/>
      <c r="DC63" s="18"/>
      <c r="DD63" s="18"/>
      <c r="DE63" s="18"/>
      <c r="DF63" s="18"/>
      <c r="DG63" s="18"/>
      <c r="DH63" s="18"/>
      <c r="DI63" s="18"/>
      <c r="DJ63" s="18"/>
      <c r="DK63" s="18"/>
      <c r="DL63" s="18"/>
      <c r="DM63" s="18"/>
      <c r="DN63" s="18"/>
      <c r="DO63" s="18"/>
      <c r="DP63" s="18"/>
      <c r="DQ63" s="18"/>
      <c r="DR63" s="18"/>
      <c r="DS63" s="18"/>
      <c r="DT63" s="18"/>
      <c r="DU63" s="18"/>
      <c r="DV63" s="18"/>
      <c r="DW63" s="18"/>
      <c r="DX63" s="18"/>
      <c r="DY63" s="18"/>
      <c r="DZ63" s="18"/>
      <c r="EA63" s="18"/>
      <c r="EB63" s="18"/>
      <c r="EC63" s="18"/>
      <c r="ED63" s="18"/>
      <c r="EE63" s="18"/>
      <c r="EF63" s="18"/>
      <c r="EG63" s="18"/>
      <c r="EH63" s="18"/>
      <c r="EI63" s="18"/>
      <c r="EJ63" s="18"/>
      <c r="EK63" s="18"/>
      <c r="EL63" s="18"/>
      <c r="EM63" s="18"/>
      <c r="EN63" s="18"/>
      <c r="EO63" s="18"/>
      <c r="EP63" s="18"/>
      <c r="EQ63" s="18"/>
      <c r="ER63" s="18"/>
      <c r="ES63" s="18"/>
      <c r="ET63" s="18"/>
      <c r="EU63" s="18"/>
      <c r="EV63" s="18"/>
      <c r="EW63" s="18"/>
      <c r="EX63" s="18"/>
      <c r="EY63" s="18"/>
      <c r="EZ63" s="18"/>
      <c r="FA63" s="18"/>
      <c r="FB63" s="18"/>
      <c r="FC63" s="18"/>
      <c r="FD63" s="18"/>
      <c r="FE63" s="18"/>
      <c r="FF63" s="18"/>
      <c r="FG63" s="18"/>
      <c r="FH63" s="18"/>
      <c r="FI63" s="18"/>
      <c r="FJ63" s="18"/>
      <c r="FK63" s="18"/>
      <c r="FL63" s="18"/>
      <c r="FM63" s="18"/>
      <c r="FN63" s="18"/>
      <c r="FO63" s="18"/>
      <c r="FP63" s="18"/>
      <c r="FQ63" s="18"/>
      <c r="FR63" s="18"/>
      <c r="FS63" s="18"/>
      <c r="FT63" s="18"/>
      <c r="FU63" s="18"/>
      <c r="FV63" s="18"/>
      <c r="FW63" s="18"/>
      <c r="FX63" s="18"/>
      <c r="FY63" s="18"/>
      <c r="FZ63" s="18"/>
      <c r="GA63" s="18"/>
      <c r="GB63" s="18"/>
      <c r="GC63" s="18"/>
      <c r="GD63" s="18"/>
      <c r="GE63" s="18"/>
      <c r="GF63" s="18"/>
      <c r="GG63" s="18"/>
      <c r="GH63" s="18"/>
      <c r="GI63" s="18"/>
      <c r="GJ63" s="18"/>
      <c r="GK63" s="18"/>
      <c r="GL63" s="18"/>
      <c r="GM63" s="18"/>
      <c r="GN63" s="18"/>
      <c r="GO63" s="18"/>
      <c r="GP63" s="18"/>
      <c r="GQ63" s="18"/>
      <c r="GR63" s="18"/>
      <c r="GS63" s="18"/>
      <c r="GT63" s="18"/>
      <c r="GU63" s="18"/>
      <c r="GV63" s="18"/>
      <c r="GW63" s="18"/>
      <c r="GX63" s="18"/>
      <c r="GY63" s="18"/>
      <c r="GZ63" s="18"/>
      <c r="HA63" s="18"/>
      <c r="HB63" s="18"/>
      <c r="HC63" s="18"/>
      <c r="HD63" s="18"/>
      <c r="HE63" s="18"/>
      <c r="HF63" s="18"/>
      <c r="HG63" s="18"/>
      <c r="HH63" s="18"/>
      <c r="HI63" s="18"/>
      <c r="HJ63" s="18"/>
      <c r="HK63" s="18"/>
      <c r="HL63" s="18"/>
      <c r="HM63" s="18"/>
      <c r="HN63" s="18"/>
      <c r="HO63" s="18"/>
      <c r="HP63" s="18"/>
      <c r="HQ63" s="18"/>
      <c r="HR63" s="18"/>
      <c r="HS63" s="18"/>
      <c r="HT63" s="18"/>
      <c r="HU63" s="18"/>
      <c r="HV63" s="18"/>
      <c r="HW63" s="18"/>
      <c r="HX63" s="18"/>
      <c r="HY63" s="18"/>
      <c r="HZ63" s="18"/>
      <c r="IA63" s="18"/>
      <c r="IB63" s="18"/>
      <c r="IC63" s="18"/>
      <c r="ID63" s="18"/>
      <c r="IE63" s="18"/>
      <c r="IF63" s="18"/>
      <c r="IG63" s="18"/>
      <c r="IH63" s="18"/>
      <c r="II63" s="18"/>
      <c r="IJ63" s="18"/>
      <c r="IK63" s="18"/>
      <c r="IL63" s="18"/>
      <c r="IM63" s="18"/>
      <c r="IN63" s="18"/>
      <c r="IO63" s="18"/>
      <c r="IP63" s="18"/>
      <c r="IQ63" s="18"/>
      <c r="IR63" s="18"/>
      <c r="IS63" s="18"/>
      <c r="IT63" s="18"/>
      <c r="IU63" s="18"/>
      <c r="IV63" s="18"/>
      <c r="IW63" s="18"/>
      <c r="IX63" s="18"/>
      <c r="IY63" s="18"/>
      <c r="IZ63" s="18"/>
      <c r="JA63" s="18"/>
      <c r="JB63" s="18"/>
      <c r="JC63" s="18"/>
      <c r="JD63" s="18"/>
      <c r="JE63" s="18"/>
      <c r="JF63" s="18"/>
      <c r="JG63" s="18"/>
      <c r="JH63" s="18"/>
      <c r="JI63" s="18"/>
      <c r="JJ63" s="18"/>
      <c r="JK63" s="18"/>
      <c r="JL63" s="18"/>
      <c r="JM63" s="18"/>
      <c r="JN63" s="18"/>
      <c r="JO63" s="18"/>
      <c r="JP63" s="18"/>
      <c r="JQ63" s="18"/>
      <c r="JR63" s="18"/>
      <c r="JS63" s="18"/>
      <c r="JT63" s="18"/>
      <c r="JU63" s="18"/>
      <c r="JV63" s="18"/>
      <c r="JW63" s="18"/>
      <c r="JX63" s="18"/>
      <c r="JY63" s="18"/>
      <c r="JZ63" s="18"/>
      <c r="KA63" s="18"/>
      <c r="KB63" s="18"/>
      <c r="KC63" s="18"/>
      <c r="KD63" s="18"/>
      <c r="KE63" s="18"/>
      <c r="KF63" s="18"/>
      <c r="KG63" s="18"/>
      <c r="KH63" s="18"/>
      <c r="KI63" s="18"/>
      <c r="KJ63" s="18"/>
      <c r="KK63" s="18"/>
      <c r="KL63" s="18"/>
      <c r="KM63" s="18"/>
      <c r="KN63" s="18"/>
      <c r="KO63" s="18"/>
      <c r="KP63" s="18"/>
      <c r="KQ63" s="18"/>
      <c r="KR63" s="18"/>
      <c r="KS63" s="18"/>
      <c r="KT63" s="18"/>
      <c r="KU63" s="18"/>
      <c r="KV63" s="18"/>
      <c r="KW63" s="18"/>
      <c r="KX63" s="18"/>
      <c r="KY63" s="18"/>
      <c r="KZ63" s="18"/>
      <c r="LA63" s="18"/>
      <c r="LB63" s="18"/>
      <c r="LC63" s="18"/>
      <c r="LD63" s="18"/>
      <c r="LE63" s="18"/>
      <c r="LF63" s="18"/>
      <c r="LG63" s="18"/>
      <c r="LH63" s="18"/>
      <c r="LI63" s="18"/>
      <c r="LJ63" s="18"/>
      <c r="LK63" s="18"/>
      <c r="LL63" s="18"/>
      <c r="LM63" s="18"/>
      <c r="LN63" s="18"/>
      <c r="LO63" s="18"/>
      <c r="LP63" s="18"/>
      <c r="LQ63" s="18"/>
      <c r="LR63" s="18"/>
      <c r="LS63" s="18"/>
      <c r="LT63" s="18"/>
      <c r="LU63" s="18"/>
      <c r="LV63" s="18"/>
      <c r="LW63" s="18"/>
      <c r="LX63" s="18"/>
      <c r="LY63" s="18"/>
      <c r="LZ63" s="18"/>
      <c r="MA63" s="18"/>
      <c r="MB63" s="18"/>
      <c r="MC63" s="18"/>
      <c r="MD63" s="18"/>
      <c r="ME63" s="18"/>
      <c r="MF63" s="18"/>
      <c r="MG63" s="18"/>
      <c r="MH63" s="18"/>
      <c r="MI63" s="18"/>
      <c r="MJ63" s="18"/>
      <c r="MK63" s="18"/>
      <c r="ML63" s="18"/>
      <c r="MM63" s="18"/>
      <c r="MN63" s="18"/>
      <c r="MO63" s="18"/>
      <c r="MP63" s="18"/>
      <c r="MQ63" s="18"/>
      <c r="MR63" s="18"/>
      <c r="MS63" s="18"/>
      <c r="MT63" s="18"/>
      <c r="MU63" s="18"/>
      <c r="MV63" s="18"/>
      <c r="MW63" s="18"/>
      <c r="MX63" s="18"/>
      <c r="MY63" s="18"/>
      <c r="MZ63" s="18"/>
      <c r="NA63" s="18"/>
      <c r="NB63" s="18"/>
      <c r="NC63" s="18"/>
      <c r="ND63" s="18"/>
      <c r="NE63" s="18"/>
      <c r="NF63" s="18"/>
      <c r="NG63" s="18"/>
      <c r="NH63" s="18"/>
      <c r="NI63" s="18"/>
      <c r="NJ63" s="18"/>
      <c r="NK63" s="18"/>
      <c r="NL63" s="18"/>
      <c r="NM63" s="18"/>
      <c r="NN63" s="18"/>
      <c r="NO63" s="18"/>
      <c r="NP63" s="18"/>
      <c r="NQ63" s="18"/>
      <c r="NR63" s="18"/>
      <c r="NS63" s="18"/>
      <c r="NT63" s="18"/>
      <c r="NU63" s="18"/>
      <c r="NV63" s="18"/>
      <c r="NW63" s="18"/>
      <c r="NX63" s="18"/>
      <c r="NY63" s="18"/>
      <c r="NZ63" s="18"/>
      <c r="OA63" s="18"/>
      <c r="OB63" s="18"/>
      <c r="OC63" s="18"/>
      <c r="OD63" s="18"/>
      <c r="OE63" s="18"/>
      <c r="OF63" s="18"/>
      <c r="OG63" s="18"/>
      <c r="OH63" s="18"/>
      <c r="OI63" s="18"/>
      <c r="OJ63" s="18"/>
      <c r="OK63" s="18"/>
      <c r="OL63" s="18"/>
      <c r="OM63" s="18"/>
      <c r="ON63" s="18"/>
      <c r="OO63" s="18"/>
      <c r="OP63" s="18"/>
      <c r="OQ63" s="18"/>
      <c r="OR63" s="18"/>
      <c r="OS63" s="18"/>
      <c r="OT63" s="18"/>
      <c r="OU63" s="18"/>
      <c r="OV63" s="18"/>
      <c r="OW63" s="18"/>
      <c r="OX63" s="18"/>
      <c r="OY63" s="18"/>
      <c r="OZ63" s="18"/>
      <c r="PA63" s="18"/>
      <c r="PB63" s="18"/>
      <c r="PC63" s="18"/>
      <c r="PD63" s="18"/>
      <c r="PE63" s="18"/>
      <c r="PF63" s="18"/>
      <c r="PG63" s="18"/>
      <c r="PH63" s="18"/>
      <c r="PI63" s="18"/>
      <c r="PJ63" s="18"/>
      <c r="PK63" s="18"/>
      <c r="PL63" s="18"/>
      <c r="PM63" s="18"/>
      <c r="PN63" s="18"/>
      <c r="PO63" s="18"/>
      <c r="PP63" s="18"/>
      <c r="PQ63" s="18"/>
      <c r="PR63" s="18"/>
      <c r="PS63" s="18"/>
      <c r="PT63" s="18"/>
      <c r="PU63" s="18"/>
      <c r="PV63" s="18"/>
      <c r="PW63" s="18"/>
      <c r="PX63" s="18"/>
      <c r="PY63" s="18"/>
      <c r="PZ63" s="18"/>
      <c r="QA63" s="18"/>
      <c r="QB63" s="18"/>
      <c r="QC63" s="18"/>
      <c r="QD63" s="18"/>
      <c r="QE63" s="18"/>
      <c r="QF63" s="18"/>
      <c r="QG63" s="18"/>
      <c r="QH63" s="18"/>
      <c r="QI63" s="18"/>
      <c r="QJ63" s="18"/>
      <c r="QK63" s="18"/>
      <c r="QL63" s="18"/>
      <c r="QM63" s="18"/>
      <c r="QN63" s="18"/>
      <c r="QO63" s="18"/>
      <c r="QP63" s="18"/>
      <c r="QQ63" s="18"/>
      <c r="QR63" s="18"/>
      <c r="QS63" s="18"/>
      <c r="QT63" s="18"/>
      <c r="QU63" s="18"/>
      <c r="QV63" s="18"/>
      <c r="QW63" s="18"/>
      <c r="QX63" s="18"/>
      <c r="QY63" s="18"/>
      <c r="QZ63" s="18"/>
      <c r="RA63" s="18"/>
      <c r="RB63" s="18"/>
      <c r="RC63" s="18"/>
      <c r="RD63" s="18"/>
      <c r="RE63" s="18"/>
      <c r="RF63" s="18"/>
      <c r="RG63" s="18"/>
      <c r="RH63" s="18"/>
      <c r="RI63" s="18"/>
      <c r="RJ63" s="18"/>
      <c r="RK63" s="18"/>
      <c r="RL63" s="18"/>
      <c r="RM63" s="18"/>
      <c r="RN63" s="18"/>
      <c r="RO63" s="18"/>
      <c r="RP63" s="18"/>
      <c r="RQ63" s="18"/>
      <c r="RR63" s="18"/>
      <c r="RS63" s="18"/>
      <c r="RT63" s="18"/>
      <c r="RU63" s="18"/>
      <c r="RV63" s="18"/>
      <c r="RW63" s="18"/>
      <c r="RX63" s="18"/>
      <c r="RY63" s="18"/>
      <c r="RZ63" s="18"/>
      <c r="SA63" s="18"/>
      <c r="SB63" s="18"/>
      <c r="SC63" s="18"/>
      <c r="SD63" s="18"/>
      <c r="SE63" s="18"/>
      <c r="SF63" s="18"/>
      <c r="SG63" s="18"/>
      <c r="SH63" s="18"/>
      <c r="SI63" s="18"/>
      <c r="SJ63" s="18"/>
      <c r="SK63" s="18"/>
      <c r="SL63" s="18"/>
      <c r="SM63" s="18"/>
      <c r="SN63" s="18"/>
      <c r="SO63" s="18"/>
      <c r="SP63" s="18"/>
      <c r="SQ63" s="18"/>
      <c r="SR63" s="18"/>
      <c r="SS63" s="18"/>
      <c r="ST63" s="18"/>
      <c r="SU63" s="18"/>
      <c r="SV63" s="18"/>
      <c r="SW63" s="18"/>
      <c r="SX63" s="18"/>
      <c r="SY63" s="18"/>
      <c r="SZ63" s="18"/>
      <c r="TA63" s="18"/>
      <c r="TB63" s="18"/>
      <c r="TC63" s="18"/>
      <c r="TD63" s="18"/>
    </row>
    <row r="64" spans="1:524" s="18" customFormat="1" ht="26.6" customHeight="1" x14ac:dyDescent="0.35">
      <c r="A64" s="17"/>
      <c r="B64" s="17"/>
      <c r="C64" s="17"/>
      <c r="D64" s="17"/>
      <c r="E64" s="146" t="s">
        <v>183</v>
      </c>
      <c r="F64" s="211" t="s">
        <v>160</v>
      </c>
      <c r="G64" s="211"/>
      <c r="H64" s="211"/>
      <c r="I64" s="211"/>
      <c r="J64" s="211"/>
      <c r="K64" s="211"/>
      <c r="L64" s="211"/>
      <c r="M64" s="119">
        <f>+M65+M66</f>
        <v>115000</v>
      </c>
    </row>
    <row r="65" spans="1:13" s="18" customFormat="1" ht="21" customHeight="1" x14ac:dyDescent="0.35">
      <c r="A65" s="17"/>
      <c r="B65" s="17"/>
      <c r="C65" s="17"/>
      <c r="D65" s="17"/>
      <c r="E65" s="56"/>
      <c r="F65" s="57"/>
      <c r="G65" s="142">
        <v>1126151100</v>
      </c>
      <c r="H65" s="52" t="s">
        <v>90</v>
      </c>
      <c r="I65" s="51">
        <v>132</v>
      </c>
      <c r="J65" s="51" t="s">
        <v>196</v>
      </c>
      <c r="K65" s="51">
        <v>3390</v>
      </c>
      <c r="L65" s="51" t="s">
        <v>56</v>
      </c>
      <c r="M65" s="117">
        <v>80000</v>
      </c>
    </row>
    <row r="66" spans="1:13" s="18" customFormat="1" ht="21" customHeight="1" x14ac:dyDescent="0.35">
      <c r="A66" s="17"/>
      <c r="B66" s="17"/>
      <c r="C66" s="17"/>
      <c r="D66" s="17"/>
      <c r="E66" s="56"/>
      <c r="F66" s="57"/>
      <c r="G66" s="142">
        <v>1126151100</v>
      </c>
      <c r="H66" s="52" t="s">
        <v>90</v>
      </c>
      <c r="I66" s="51">
        <v>132</v>
      </c>
      <c r="J66" s="51" t="str">
        <f>+J65</f>
        <v>P10620101</v>
      </c>
      <c r="K66" s="51">
        <v>3830</v>
      </c>
      <c r="L66" s="51" t="s">
        <v>79</v>
      </c>
      <c r="M66" s="117">
        <v>35000</v>
      </c>
    </row>
    <row r="67" spans="1:13" s="18" customFormat="1" ht="21" customHeight="1" x14ac:dyDescent="0.35">
      <c r="A67" s="17"/>
      <c r="B67" s="17"/>
      <c r="C67" s="17"/>
      <c r="D67" s="17"/>
      <c r="E67" s="56"/>
      <c r="F67" s="57"/>
      <c r="G67" s="148"/>
      <c r="H67" s="53" t="s">
        <v>59</v>
      </c>
      <c r="I67" s="53"/>
      <c r="J67" s="53"/>
      <c r="K67" s="53"/>
      <c r="L67" s="55"/>
      <c r="M67" s="116">
        <f>SUM(M66:M66)</f>
        <v>35000</v>
      </c>
    </row>
    <row r="68" spans="1:13" s="18" customFormat="1" ht="21" customHeight="1" x14ac:dyDescent="0.35">
      <c r="A68" s="17"/>
      <c r="B68" s="17"/>
      <c r="C68" s="17"/>
      <c r="D68" s="17"/>
      <c r="E68" s="72" t="s">
        <v>130</v>
      </c>
      <c r="F68" s="72"/>
      <c r="G68" s="145"/>
      <c r="H68" s="72"/>
      <c r="I68" s="72"/>
      <c r="J68" s="72"/>
      <c r="K68" s="72"/>
      <c r="L68" s="72"/>
      <c r="M68" s="121">
        <f>+M69</f>
        <v>1600000</v>
      </c>
    </row>
    <row r="69" spans="1:13" s="18" customFormat="1" ht="21" customHeight="1" x14ac:dyDescent="0.35">
      <c r="A69" s="17"/>
      <c r="B69" s="17"/>
      <c r="C69" s="17"/>
      <c r="D69" s="17"/>
      <c r="E69" s="71" t="s">
        <v>122</v>
      </c>
      <c r="F69" s="72" t="s">
        <v>172</v>
      </c>
      <c r="G69" s="145"/>
      <c r="H69" s="72"/>
      <c r="I69" s="72"/>
      <c r="J69" s="72"/>
      <c r="K69" s="72"/>
      <c r="L69" s="72"/>
      <c r="M69" s="121">
        <f>+M70</f>
        <v>1600000</v>
      </c>
    </row>
    <row r="70" spans="1:13" s="18" customFormat="1" ht="21" customHeight="1" x14ac:dyDescent="0.35">
      <c r="A70" s="17"/>
      <c r="B70" s="17"/>
      <c r="C70" s="17"/>
      <c r="D70" s="17"/>
      <c r="E70" s="146" t="s">
        <v>183</v>
      </c>
      <c r="F70" s="215" t="s">
        <v>153</v>
      </c>
      <c r="G70" s="215"/>
      <c r="H70" s="215"/>
      <c r="I70" s="215"/>
      <c r="J70" s="215"/>
      <c r="K70" s="215"/>
      <c r="L70" s="215"/>
      <c r="M70" s="119">
        <f>+M72</f>
        <v>1600000</v>
      </c>
    </row>
    <row r="71" spans="1:13" s="18" customFormat="1" ht="21" customHeight="1" x14ac:dyDescent="0.35">
      <c r="A71" s="17"/>
      <c r="B71" s="17"/>
      <c r="C71" s="17"/>
      <c r="D71" s="17"/>
      <c r="E71" s="56"/>
      <c r="F71" s="57"/>
      <c r="G71" s="142">
        <v>1126151100</v>
      </c>
      <c r="H71" s="52" t="s">
        <v>97</v>
      </c>
      <c r="I71" s="51">
        <v>132</v>
      </c>
      <c r="J71" s="51" t="s">
        <v>188</v>
      </c>
      <c r="K71" s="51">
        <v>3390</v>
      </c>
      <c r="L71" s="51" t="s">
        <v>56</v>
      </c>
      <c r="M71" s="117">
        <v>1600000</v>
      </c>
    </row>
    <row r="72" spans="1:13" s="18" customFormat="1" ht="21" customHeight="1" x14ac:dyDescent="0.35">
      <c r="A72" s="17"/>
      <c r="B72" s="17"/>
      <c r="C72" s="17"/>
      <c r="D72" s="17"/>
      <c r="E72" s="56"/>
      <c r="F72" s="57"/>
      <c r="G72" s="142"/>
      <c r="H72" s="53" t="s">
        <v>59</v>
      </c>
      <c r="I72" s="53"/>
      <c r="J72" s="53"/>
      <c r="K72" s="53"/>
      <c r="L72" s="55"/>
      <c r="M72" s="116">
        <f>SUM(M71:M71)</f>
        <v>1600000</v>
      </c>
    </row>
    <row r="73" spans="1:13" s="18" customFormat="1" ht="21" customHeight="1" x14ac:dyDescent="0.35">
      <c r="A73" s="17"/>
      <c r="B73" s="17"/>
      <c r="C73" s="17"/>
      <c r="D73" s="17"/>
      <c r="E73" s="72" t="s">
        <v>185</v>
      </c>
      <c r="F73" s="72"/>
      <c r="G73" s="145"/>
      <c r="H73" s="72"/>
      <c r="I73" s="72"/>
      <c r="J73" s="72"/>
      <c r="K73" s="72"/>
      <c r="L73" s="72"/>
      <c r="M73" s="121">
        <f>+M74</f>
        <v>835000</v>
      </c>
    </row>
    <row r="74" spans="1:13" s="18" customFormat="1" ht="21" customHeight="1" x14ac:dyDescent="0.35">
      <c r="A74" s="17"/>
      <c r="B74" s="17"/>
      <c r="C74" s="17"/>
      <c r="D74" s="17"/>
      <c r="E74" s="71" t="s">
        <v>122</v>
      </c>
      <c r="F74" s="72" t="s">
        <v>173</v>
      </c>
      <c r="G74" s="145"/>
      <c r="H74" s="72"/>
      <c r="I74" s="72"/>
      <c r="J74" s="72"/>
      <c r="K74" s="72"/>
      <c r="L74" s="72"/>
      <c r="M74" s="121">
        <f>+M75</f>
        <v>835000</v>
      </c>
    </row>
    <row r="75" spans="1:13" s="18" customFormat="1" ht="31.3" customHeight="1" x14ac:dyDescent="0.35">
      <c r="A75" s="17"/>
      <c r="B75" s="17"/>
      <c r="C75" s="17"/>
      <c r="D75" s="17"/>
      <c r="E75" s="178" t="s">
        <v>124</v>
      </c>
      <c r="F75" s="211" t="s">
        <v>131</v>
      </c>
      <c r="G75" s="211"/>
      <c r="H75" s="211"/>
      <c r="I75" s="211"/>
      <c r="J75" s="211"/>
      <c r="K75" s="211"/>
      <c r="L75" s="211"/>
      <c r="M75" s="119">
        <f>+M76+M77</f>
        <v>835000</v>
      </c>
    </row>
    <row r="76" spans="1:13" s="18" customFormat="1" ht="21" customHeight="1" x14ac:dyDescent="0.35">
      <c r="A76" s="17"/>
      <c r="B76" s="17"/>
      <c r="C76" s="17"/>
      <c r="D76" s="17"/>
      <c r="E76" s="56"/>
      <c r="F76" s="57"/>
      <c r="G76" s="142">
        <v>1126151100</v>
      </c>
      <c r="H76" s="52" t="s">
        <v>97</v>
      </c>
      <c r="I76" s="51">
        <v>132</v>
      </c>
      <c r="J76" s="51" t="s">
        <v>187</v>
      </c>
      <c r="K76" s="51">
        <v>3390</v>
      </c>
      <c r="L76" s="51" t="s">
        <v>56</v>
      </c>
      <c r="M76" s="117">
        <v>800000</v>
      </c>
    </row>
    <row r="77" spans="1:13" s="18" customFormat="1" ht="21" customHeight="1" x14ac:dyDescent="0.35">
      <c r="A77" s="17"/>
      <c r="B77" s="17"/>
      <c r="C77" s="17"/>
      <c r="D77" s="17"/>
      <c r="E77" s="56"/>
      <c r="F77" s="57"/>
      <c r="G77" s="142">
        <v>1126151100</v>
      </c>
      <c r="H77" s="52" t="s">
        <v>97</v>
      </c>
      <c r="I77" s="51">
        <v>132</v>
      </c>
      <c r="J77" s="51" t="s">
        <v>187</v>
      </c>
      <c r="K77" s="51">
        <v>3830</v>
      </c>
      <c r="L77" s="51" t="s">
        <v>79</v>
      </c>
      <c r="M77" s="117">
        <v>35000</v>
      </c>
    </row>
    <row r="78" spans="1:13" s="18" customFormat="1" ht="21" customHeight="1" x14ac:dyDescent="0.35">
      <c r="A78" s="17"/>
      <c r="B78" s="17"/>
      <c r="C78" s="17"/>
      <c r="D78" s="17"/>
      <c r="E78" s="56"/>
      <c r="F78" s="57"/>
      <c r="G78" s="142"/>
      <c r="H78" s="53" t="s">
        <v>59</v>
      </c>
      <c r="I78" s="53"/>
      <c r="J78" s="53"/>
      <c r="K78" s="53"/>
      <c r="L78" s="55"/>
      <c r="M78" s="116">
        <f>SUM(M77:M77)</f>
        <v>35000</v>
      </c>
    </row>
    <row r="79" spans="1:13" s="18" customFormat="1" ht="21" customHeight="1" x14ac:dyDescent="0.35">
      <c r="A79" s="17"/>
      <c r="B79" s="17"/>
      <c r="C79" s="17"/>
      <c r="D79" s="193"/>
      <c r="E79" s="72" t="s">
        <v>126</v>
      </c>
      <c r="F79" s="72" t="s">
        <v>174</v>
      </c>
      <c r="G79" s="72"/>
      <c r="H79" s="72"/>
      <c r="I79" s="72"/>
      <c r="J79" s="72"/>
      <c r="K79" s="72"/>
      <c r="L79" s="72"/>
      <c r="M79" s="121">
        <f>+M80</f>
        <v>90000</v>
      </c>
    </row>
    <row r="80" spans="1:13" s="18" customFormat="1" ht="21" customHeight="1" x14ac:dyDescent="0.35">
      <c r="A80" s="17"/>
      <c r="B80" s="17"/>
      <c r="C80" s="17"/>
      <c r="D80" s="17"/>
      <c r="E80" s="178" t="s">
        <v>125</v>
      </c>
      <c r="F80" s="73" t="s">
        <v>162</v>
      </c>
      <c r="G80" s="177"/>
      <c r="H80" s="73"/>
      <c r="I80" s="73"/>
      <c r="J80" s="73"/>
      <c r="K80" s="73"/>
      <c r="L80" s="73"/>
      <c r="M80" s="119">
        <f>+M81+M82</f>
        <v>90000</v>
      </c>
    </row>
    <row r="81" spans="1:14" s="7" customFormat="1" ht="21" customHeight="1" x14ac:dyDescent="1.55">
      <c r="A81" s="17"/>
      <c r="B81" s="17"/>
      <c r="C81" s="17"/>
      <c r="D81" s="17"/>
      <c r="E81" s="56"/>
      <c r="F81" s="57"/>
      <c r="G81" s="142">
        <v>1126151100</v>
      </c>
      <c r="H81" s="52" t="s">
        <v>89</v>
      </c>
      <c r="I81" s="51">
        <v>132</v>
      </c>
      <c r="J81" s="51" t="s">
        <v>195</v>
      </c>
      <c r="K81" s="51">
        <v>3390</v>
      </c>
      <c r="L81" s="51" t="s">
        <v>56</v>
      </c>
      <c r="M81" s="117">
        <v>55000</v>
      </c>
      <c r="N81" s="125"/>
    </row>
    <row r="82" spans="1:14" s="7" customFormat="1" ht="21" customHeight="1" x14ac:dyDescent="1.55">
      <c r="A82" s="17"/>
      <c r="B82" s="17"/>
      <c r="C82" s="17"/>
      <c r="D82" s="17"/>
      <c r="E82" s="56"/>
      <c r="F82" s="57"/>
      <c r="G82" s="142">
        <v>1126151100</v>
      </c>
      <c r="H82" s="52" t="s">
        <v>89</v>
      </c>
      <c r="I82" s="51">
        <v>132</v>
      </c>
      <c r="J82" s="51" t="s">
        <v>195</v>
      </c>
      <c r="K82" s="51">
        <v>3830</v>
      </c>
      <c r="L82" s="51" t="s">
        <v>79</v>
      </c>
      <c r="M82" s="117">
        <v>35000</v>
      </c>
      <c r="N82" s="125"/>
    </row>
    <row r="83" spans="1:14" s="7" customFormat="1" ht="21" customHeight="1" x14ac:dyDescent="1.55">
      <c r="A83" s="17"/>
      <c r="B83" s="17"/>
      <c r="C83" s="17"/>
      <c r="D83" s="17"/>
      <c r="E83" s="56"/>
      <c r="F83" s="57"/>
      <c r="G83" s="148"/>
      <c r="H83" s="53" t="s">
        <v>59</v>
      </c>
      <c r="I83" s="53"/>
      <c r="J83" s="53"/>
      <c r="K83" s="53"/>
      <c r="L83" s="55"/>
      <c r="M83" s="116">
        <f>SUM(M82:M82)</f>
        <v>35000</v>
      </c>
      <c r="N83" s="125"/>
    </row>
    <row r="84" spans="1:14" s="18" customFormat="1" ht="21" customHeight="1" x14ac:dyDescent="0.35">
      <c r="A84" s="17"/>
      <c r="B84" s="17"/>
      <c r="C84" s="17"/>
      <c r="D84" s="17"/>
      <c r="E84" s="71" t="s">
        <v>122</v>
      </c>
      <c r="F84" s="212" t="s">
        <v>145</v>
      </c>
      <c r="G84" s="212"/>
      <c r="H84" s="212"/>
      <c r="I84" s="212"/>
      <c r="J84" s="212"/>
      <c r="K84" s="212"/>
      <c r="L84" s="212"/>
      <c r="M84" s="121">
        <f>+M85+M131+M173+M215</f>
        <v>8001675.4500000002</v>
      </c>
    </row>
    <row r="85" spans="1:14" ht="21" customHeight="1" x14ac:dyDescent="0.35">
      <c r="A85" s="8"/>
      <c r="B85" s="8"/>
      <c r="C85" s="28"/>
      <c r="D85" s="28"/>
      <c r="E85" s="130" t="s">
        <v>124</v>
      </c>
      <c r="F85" s="130" t="s">
        <v>137</v>
      </c>
      <c r="G85" s="187"/>
      <c r="H85" s="130"/>
      <c r="I85" s="130"/>
      <c r="J85" s="130"/>
      <c r="K85" s="130"/>
      <c r="L85" s="130"/>
      <c r="M85" s="188">
        <f>+M95+M126+M130</f>
        <v>6571769.7060000002</v>
      </c>
    </row>
    <row r="86" spans="1:14" s="7" customFormat="1" ht="21" customHeight="1" x14ac:dyDescent="0.8">
      <c r="A86" s="14"/>
      <c r="B86" s="14"/>
      <c r="C86" s="8"/>
      <c r="D86" s="8"/>
      <c r="E86" s="8"/>
      <c r="F86" s="8"/>
      <c r="G86" s="142">
        <v>1126151100</v>
      </c>
      <c r="H86" s="52" t="s">
        <v>89</v>
      </c>
      <c r="I86" s="51">
        <v>132</v>
      </c>
      <c r="J86" s="51" t="s">
        <v>197</v>
      </c>
      <c r="K86" s="51">
        <v>2110</v>
      </c>
      <c r="L86" s="51" t="s">
        <v>14</v>
      </c>
      <c r="M86" s="117">
        <v>9720</v>
      </c>
      <c r="N86" s="137"/>
    </row>
    <row r="87" spans="1:14" s="7" customFormat="1" ht="21" customHeight="1" x14ac:dyDescent="0.8">
      <c r="A87" s="14"/>
      <c r="B87" s="14"/>
      <c r="C87" s="8"/>
      <c r="D87" s="8"/>
      <c r="E87" s="8"/>
      <c r="F87" s="8"/>
      <c r="G87" s="142">
        <v>1126151100</v>
      </c>
      <c r="H87" s="52" t="s">
        <v>89</v>
      </c>
      <c r="I87" s="51">
        <v>132</v>
      </c>
      <c r="J87" s="51" t="s">
        <v>197</v>
      </c>
      <c r="K87" s="51">
        <v>2120</v>
      </c>
      <c r="L87" s="51" t="s">
        <v>15</v>
      </c>
      <c r="M87" s="117">
        <v>34000</v>
      </c>
      <c r="N87" s="137"/>
    </row>
    <row r="88" spans="1:14" s="7" customFormat="1" ht="21" customHeight="1" x14ac:dyDescent="0.8">
      <c r="A88" s="14"/>
      <c r="B88" s="14"/>
      <c r="C88" s="8"/>
      <c r="D88" s="8"/>
      <c r="E88" s="8"/>
      <c r="F88" s="8"/>
      <c r="G88" s="142">
        <v>1126151100</v>
      </c>
      <c r="H88" s="52" t="s">
        <v>89</v>
      </c>
      <c r="I88" s="51">
        <v>132</v>
      </c>
      <c r="J88" s="51" t="s">
        <v>197</v>
      </c>
      <c r="K88" s="51">
        <v>2150</v>
      </c>
      <c r="L88" s="51" t="s">
        <v>16</v>
      </c>
      <c r="M88" s="117">
        <v>6000</v>
      </c>
      <c r="N88" s="137"/>
    </row>
    <row r="89" spans="1:14" s="7" customFormat="1" ht="21" customHeight="1" x14ac:dyDescent="0.8">
      <c r="A89" s="14"/>
      <c r="B89" s="14"/>
      <c r="C89" s="8"/>
      <c r="D89" s="8"/>
      <c r="E89" s="8"/>
      <c r="F89" s="8"/>
      <c r="G89" s="142">
        <v>1126151100</v>
      </c>
      <c r="H89" s="52" t="s">
        <v>89</v>
      </c>
      <c r="I89" s="51">
        <v>132</v>
      </c>
      <c r="J89" s="51" t="s">
        <v>197</v>
      </c>
      <c r="K89" s="51">
        <v>2160</v>
      </c>
      <c r="L89" s="51" t="s">
        <v>17</v>
      </c>
      <c r="M89" s="117">
        <v>5000</v>
      </c>
      <c r="N89" s="137"/>
    </row>
    <row r="90" spans="1:14" s="7" customFormat="1" ht="21" customHeight="1" x14ac:dyDescent="0.8">
      <c r="A90" s="14"/>
      <c r="B90" s="14"/>
      <c r="C90" s="8"/>
      <c r="D90" s="8"/>
      <c r="E90" s="8"/>
      <c r="F90" s="8"/>
      <c r="G90" s="142">
        <v>1126151100</v>
      </c>
      <c r="H90" s="52" t="s">
        <v>89</v>
      </c>
      <c r="I90" s="51">
        <v>132</v>
      </c>
      <c r="J90" s="51" t="s">
        <v>197</v>
      </c>
      <c r="K90" s="51">
        <v>2211</v>
      </c>
      <c r="L90" s="51" t="s">
        <v>69</v>
      </c>
      <c r="M90" s="117">
        <v>34000</v>
      </c>
      <c r="N90" s="137"/>
    </row>
    <row r="91" spans="1:14" s="7" customFormat="1" ht="21" customHeight="1" x14ac:dyDescent="0.8">
      <c r="A91" s="14"/>
      <c r="B91" s="14"/>
      <c r="C91" s="8"/>
      <c r="D91" s="8"/>
      <c r="E91" s="8"/>
      <c r="F91" s="8"/>
      <c r="G91" s="142">
        <v>1126151100</v>
      </c>
      <c r="H91" s="52" t="s">
        <v>89</v>
      </c>
      <c r="I91" s="51">
        <v>132</v>
      </c>
      <c r="J91" s="51" t="s">
        <v>197</v>
      </c>
      <c r="K91" s="51">
        <v>2530</v>
      </c>
      <c r="L91" s="51" t="s">
        <v>18</v>
      </c>
      <c r="M91" s="117">
        <v>1200</v>
      </c>
      <c r="N91" s="137"/>
    </row>
    <row r="92" spans="1:14" s="7" customFormat="1" ht="21" customHeight="1" x14ac:dyDescent="0.8">
      <c r="A92" s="14"/>
      <c r="B92" s="14"/>
      <c r="C92" s="8"/>
      <c r="D92" s="8"/>
      <c r="E92" s="8"/>
      <c r="F92" s="8"/>
      <c r="G92" s="142">
        <v>1126151100</v>
      </c>
      <c r="H92" s="52" t="s">
        <v>89</v>
      </c>
      <c r="I92" s="51">
        <v>132</v>
      </c>
      <c r="J92" s="51" t="s">
        <v>197</v>
      </c>
      <c r="K92" s="51">
        <v>2610</v>
      </c>
      <c r="L92" s="51" t="s">
        <v>52</v>
      </c>
      <c r="M92" s="117">
        <v>20648.400000000001</v>
      </c>
      <c r="N92" s="137"/>
    </row>
    <row r="93" spans="1:14" s="7" customFormat="1" ht="21" customHeight="1" x14ac:dyDescent="0.8">
      <c r="A93" s="14"/>
      <c r="B93" s="14"/>
      <c r="C93" s="8"/>
      <c r="D93" s="8"/>
      <c r="E93" s="8"/>
      <c r="F93" s="8"/>
      <c r="G93" s="142">
        <v>1126151100</v>
      </c>
      <c r="H93" s="52" t="s">
        <v>89</v>
      </c>
      <c r="I93" s="51">
        <v>132</v>
      </c>
      <c r="J93" s="51" t="s">
        <v>197</v>
      </c>
      <c r="K93" s="51">
        <v>2710</v>
      </c>
      <c r="L93" s="51" t="s">
        <v>53</v>
      </c>
      <c r="M93" s="117">
        <v>13440</v>
      </c>
      <c r="N93" s="137"/>
    </row>
    <row r="94" spans="1:14" s="7" customFormat="1" ht="21" customHeight="1" x14ac:dyDescent="0.8">
      <c r="A94" s="14"/>
      <c r="B94" s="14"/>
      <c r="C94" s="8"/>
      <c r="D94" s="8"/>
      <c r="E94" s="8"/>
      <c r="F94" s="8"/>
      <c r="G94" s="142">
        <v>1126151100</v>
      </c>
      <c r="H94" s="52" t="s">
        <v>89</v>
      </c>
      <c r="I94" s="51">
        <v>132</v>
      </c>
      <c r="J94" s="51" t="s">
        <v>197</v>
      </c>
      <c r="K94" s="51">
        <v>2940</v>
      </c>
      <c r="L94" s="51" t="s">
        <v>87</v>
      </c>
      <c r="M94" s="117">
        <v>11400</v>
      </c>
      <c r="N94" s="137"/>
    </row>
    <row r="95" spans="1:14" s="7" customFormat="1" ht="21" customHeight="1" x14ac:dyDescent="0.8">
      <c r="A95" s="14"/>
      <c r="B95" s="14"/>
      <c r="C95" s="8"/>
      <c r="D95" s="8"/>
      <c r="E95" s="8"/>
      <c r="F95" s="8"/>
      <c r="G95" s="142"/>
      <c r="H95" s="55" t="s">
        <v>60</v>
      </c>
      <c r="I95" s="51"/>
      <c r="J95" s="51"/>
      <c r="K95" s="51"/>
      <c r="L95" s="53"/>
      <c r="M95" s="120">
        <f>SUM(M86:M94)</f>
        <v>135408.4</v>
      </c>
      <c r="N95" s="137"/>
    </row>
    <row r="96" spans="1:14" s="7" customFormat="1" ht="21" customHeight="1" x14ac:dyDescent="0.8">
      <c r="A96" s="14"/>
      <c r="B96" s="14"/>
      <c r="C96" s="8"/>
      <c r="D96" s="8"/>
      <c r="E96" s="8"/>
      <c r="F96" s="8"/>
      <c r="G96" s="142">
        <v>1126151100</v>
      </c>
      <c r="H96" s="52" t="s">
        <v>89</v>
      </c>
      <c r="I96" s="51">
        <v>132</v>
      </c>
      <c r="J96" s="51" t="s">
        <v>197</v>
      </c>
      <c r="K96" s="51">
        <v>3110</v>
      </c>
      <c r="L96" s="51" t="s">
        <v>20</v>
      </c>
      <c r="M96" s="117">
        <v>56000</v>
      </c>
      <c r="N96" s="137"/>
    </row>
    <row r="97" spans="1:14" s="7" customFormat="1" ht="21" customHeight="1" x14ac:dyDescent="0.8">
      <c r="A97" s="14"/>
      <c r="B97" s="14"/>
      <c r="C97" s="8"/>
      <c r="D97" s="8"/>
      <c r="E97" s="8"/>
      <c r="F97" s="8"/>
      <c r="G97" s="142">
        <v>1126151100</v>
      </c>
      <c r="H97" s="52" t="s">
        <v>89</v>
      </c>
      <c r="I97" s="51">
        <v>132</v>
      </c>
      <c r="J97" s="51" t="s">
        <v>197</v>
      </c>
      <c r="K97" s="51">
        <v>3130</v>
      </c>
      <c r="L97" s="51" t="s">
        <v>21</v>
      </c>
      <c r="M97" s="117">
        <v>1440</v>
      </c>
      <c r="N97" s="137"/>
    </row>
    <row r="98" spans="1:14" s="7" customFormat="1" ht="21" customHeight="1" x14ac:dyDescent="0.8">
      <c r="A98" s="14"/>
      <c r="B98" s="14"/>
      <c r="C98" s="8"/>
      <c r="D98" s="8"/>
      <c r="E98" s="8"/>
      <c r="F98" s="8"/>
      <c r="G98" s="142">
        <v>1126151100</v>
      </c>
      <c r="H98" s="52" t="s">
        <v>89</v>
      </c>
      <c r="I98" s="51">
        <v>132</v>
      </c>
      <c r="J98" s="51" t="s">
        <v>197</v>
      </c>
      <c r="K98" s="51">
        <v>3140</v>
      </c>
      <c r="L98" s="51" t="s">
        <v>22</v>
      </c>
      <c r="M98" s="117">
        <v>11328</v>
      </c>
      <c r="N98" s="137"/>
    </row>
    <row r="99" spans="1:14" s="7" customFormat="1" ht="21" customHeight="1" x14ac:dyDescent="0.8">
      <c r="A99" s="14"/>
      <c r="B99" s="14"/>
      <c r="C99" s="8"/>
      <c r="D99" s="8"/>
      <c r="E99" s="8"/>
      <c r="F99" s="8"/>
      <c r="G99" s="142">
        <v>1126151100</v>
      </c>
      <c r="H99" s="52" t="s">
        <v>89</v>
      </c>
      <c r="I99" s="51">
        <v>132</v>
      </c>
      <c r="J99" s="51" t="s">
        <v>197</v>
      </c>
      <c r="K99" s="51">
        <v>3150</v>
      </c>
      <c r="L99" s="51" t="s">
        <v>23</v>
      </c>
      <c r="M99" s="117">
        <v>12000</v>
      </c>
      <c r="N99" s="137"/>
    </row>
    <row r="100" spans="1:14" s="7" customFormat="1" ht="21" customHeight="1" x14ac:dyDescent="0.8">
      <c r="A100" s="14"/>
      <c r="B100" s="14"/>
      <c r="C100" s="8"/>
      <c r="D100" s="8"/>
      <c r="E100" s="8"/>
      <c r="F100" s="8"/>
      <c r="G100" s="142">
        <v>1126151100</v>
      </c>
      <c r="H100" s="52" t="s">
        <v>89</v>
      </c>
      <c r="I100" s="51">
        <v>132</v>
      </c>
      <c r="J100" s="51" t="s">
        <v>197</v>
      </c>
      <c r="K100" s="51">
        <v>3170</v>
      </c>
      <c r="L100" s="51" t="s">
        <v>24</v>
      </c>
      <c r="M100" s="117">
        <v>111200</v>
      </c>
      <c r="N100" s="137"/>
    </row>
    <row r="101" spans="1:14" s="7" customFormat="1" ht="21" customHeight="1" x14ac:dyDescent="0.8">
      <c r="A101" s="14"/>
      <c r="B101" s="14"/>
      <c r="C101" s="8"/>
      <c r="D101" s="8"/>
      <c r="E101" s="8"/>
      <c r="F101" s="8"/>
      <c r="G101" s="142">
        <v>1126151100</v>
      </c>
      <c r="H101" s="52" t="s">
        <v>89</v>
      </c>
      <c r="I101" s="51">
        <v>132</v>
      </c>
      <c r="J101" s="51" t="s">
        <v>197</v>
      </c>
      <c r="K101" s="51">
        <v>3180</v>
      </c>
      <c r="L101" s="51" t="s">
        <v>25</v>
      </c>
      <c r="M101" s="117">
        <v>2000</v>
      </c>
      <c r="N101" s="137"/>
    </row>
    <row r="102" spans="1:14" s="7" customFormat="1" ht="21" customHeight="1" x14ac:dyDescent="0.8">
      <c r="A102" s="14"/>
      <c r="B102" s="14"/>
      <c r="C102" s="8"/>
      <c r="D102" s="8"/>
      <c r="E102" s="8"/>
      <c r="F102" s="8"/>
      <c r="G102" s="142">
        <v>1126151100</v>
      </c>
      <c r="H102" s="52" t="s">
        <v>89</v>
      </c>
      <c r="I102" s="51">
        <v>132</v>
      </c>
      <c r="J102" s="51" t="s">
        <v>197</v>
      </c>
      <c r="K102" s="51">
        <v>3220</v>
      </c>
      <c r="L102" s="51" t="s">
        <v>26</v>
      </c>
      <c r="M102" s="117">
        <v>166059.696</v>
      </c>
      <c r="N102" s="137"/>
    </row>
    <row r="103" spans="1:14" s="7" customFormat="1" ht="21" customHeight="1" x14ac:dyDescent="0.8">
      <c r="A103" s="14"/>
      <c r="B103" s="14"/>
      <c r="C103" s="8"/>
      <c r="D103" s="8"/>
      <c r="E103" s="8"/>
      <c r="F103" s="8"/>
      <c r="G103" s="142">
        <v>1126151100</v>
      </c>
      <c r="H103" s="52" t="s">
        <v>89</v>
      </c>
      <c r="I103" s="51">
        <v>132</v>
      </c>
      <c r="J103" s="51" t="s">
        <v>197</v>
      </c>
      <c r="K103" s="51">
        <v>3230</v>
      </c>
      <c r="L103" s="51" t="s">
        <v>150</v>
      </c>
      <c r="M103" s="117">
        <v>24000</v>
      </c>
      <c r="N103" s="137"/>
    </row>
    <row r="104" spans="1:14" s="7" customFormat="1" ht="21" customHeight="1" x14ac:dyDescent="0.8">
      <c r="A104" s="14"/>
      <c r="B104" s="14"/>
      <c r="C104" s="8"/>
      <c r="D104" s="8"/>
      <c r="E104" s="8"/>
      <c r="F104" s="8"/>
      <c r="G104" s="142">
        <v>1126151100</v>
      </c>
      <c r="H104" s="52" t="s">
        <v>89</v>
      </c>
      <c r="I104" s="51">
        <v>132</v>
      </c>
      <c r="J104" s="51" t="s">
        <v>197</v>
      </c>
      <c r="K104" s="51">
        <v>3290</v>
      </c>
      <c r="L104" s="51" t="s">
        <v>27</v>
      </c>
      <c r="M104" s="117">
        <v>10000</v>
      </c>
      <c r="N104" s="137"/>
    </row>
    <row r="105" spans="1:14" s="7" customFormat="1" ht="21" customHeight="1" x14ac:dyDescent="0.8">
      <c r="A105" s="14"/>
      <c r="B105" s="14"/>
      <c r="C105" s="8"/>
      <c r="D105" s="8"/>
      <c r="E105" s="8"/>
      <c r="F105" s="8"/>
      <c r="G105" s="142">
        <v>1126151100</v>
      </c>
      <c r="H105" s="52" t="s">
        <v>89</v>
      </c>
      <c r="I105" s="51">
        <v>132</v>
      </c>
      <c r="J105" s="51" t="s">
        <v>197</v>
      </c>
      <c r="K105" s="51">
        <v>3310</v>
      </c>
      <c r="L105" s="51" t="s">
        <v>28</v>
      </c>
      <c r="M105" s="117">
        <v>0</v>
      </c>
      <c r="N105" s="137"/>
    </row>
    <row r="106" spans="1:14" s="7" customFormat="1" ht="21" customHeight="1" x14ac:dyDescent="0.8">
      <c r="A106" s="14"/>
      <c r="B106" s="14"/>
      <c r="C106" s="8"/>
      <c r="D106" s="8"/>
      <c r="E106" s="8"/>
      <c r="F106" s="8"/>
      <c r="G106" s="142">
        <v>1126151100</v>
      </c>
      <c r="H106" s="52" t="s">
        <v>89</v>
      </c>
      <c r="I106" s="51">
        <v>132</v>
      </c>
      <c r="J106" s="51" t="s">
        <v>197</v>
      </c>
      <c r="K106" s="51">
        <v>3360</v>
      </c>
      <c r="L106" s="51" t="s">
        <v>29</v>
      </c>
      <c r="M106" s="117">
        <v>7400</v>
      </c>
      <c r="N106" s="137"/>
    </row>
    <row r="107" spans="1:14" s="7" customFormat="1" ht="21" customHeight="1" x14ac:dyDescent="0.8">
      <c r="A107" s="14"/>
      <c r="B107" s="14"/>
      <c r="C107" s="8"/>
      <c r="D107" s="8"/>
      <c r="E107" s="8"/>
      <c r="F107" s="8"/>
      <c r="G107" s="142">
        <v>1126151100</v>
      </c>
      <c r="H107" s="52" t="s">
        <v>89</v>
      </c>
      <c r="I107" s="51">
        <v>132</v>
      </c>
      <c r="J107" s="51" t="s">
        <v>197</v>
      </c>
      <c r="K107" s="51">
        <v>3380</v>
      </c>
      <c r="L107" s="51" t="s">
        <v>30</v>
      </c>
      <c r="M107" s="117">
        <v>1862.4</v>
      </c>
      <c r="N107" s="137"/>
    </row>
    <row r="108" spans="1:14" s="7" customFormat="1" ht="21" customHeight="1" x14ac:dyDescent="0.8">
      <c r="A108" s="14"/>
      <c r="B108" s="14"/>
      <c r="C108" s="8"/>
      <c r="D108" s="8"/>
      <c r="E108" s="8"/>
      <c r="F108" s="8"/>
      <c r="G108" s="142">
        <v>1126151100</v>
      </c>
      <c r="H108" s="52" t="s">
        <v>89</v>
      </c>
      <c r="I108" s="51">
        <v>132</v>
      </c>
      <c r="J108" s="51" t="s">
        <v>197</v>
      </c>
      <c r="K108" s="51">
        <v>3390</v>
      </c>
      <c r="L108" s="51" t="s">
        <v>56</v>
      </c>
      <c r="M108" s="117">
        <v>5731999.21</v>
      </c>
      <c r="N108" s="137"/>
    </row>
    <row r="109" spans="1:14" s="7" customFormat="1" ht="21" customHeight="1" x14ac:dyDescent="0.8">
      <c r="A109" s="14"/>
      <c r="B109" s="14"/>
      <c r="C109" s="8"/>
      <c r="D109" s="8"/>
      <c r="E109" s="8"/>
      <c r="F109" s="8"/>
      <c r="G109" s="142">
        <v>1126151100</v>
      </c>
      <c r="H109" s="52" t="s">
        <v>89</v>
      </c>
      <c r="I109" s="51">
        <v>132</v>
      </c>
      <c r="J109" s="51" t="s">
        <v>197</v>
      </c>
      <c r="K109" s="51">
        <v>3410</v>
      </c>
      <c r="L109" s="63" t="s">
        <v>31</v>
      </c>
      <c r="M109" s="117">
        <v>3840</v>
      </c>
      <c r="N109" s="137"/>
    </row>
    <row r="110" spans="1:14" s="7" customFormat="1" ht="21" customHeight="1" x14ac:dyDescent="0.8">
      <c r="A110" s="14"/>
      <c r="B110" s="14"/>
      <c r="C110" s="8"/>
      <c r="D110" s="8"/>
      <c r="E110" s="8"/>
      <c r="F110" s="8"/>
      <c r="G110" s="142">
        <v>1126151100</v>
      </c>
      <c r="H110" s="52" t="s">
        <v>89</v>
      </c>
      <c r="I110" s="51">
        <v>132</v>
      </c>
      <c r="J110" s="51" t="s">
        <v>197</v>
      </c>
      <c r="K110" s="51">
        <v>3450</v>
      </c>
      <c r="L110" s="63" t="s">
        <v>70</v>
      </c>
      <c r="M110" s="117">
        <v>12012</v>
      </c>
      <c r="N110" s="137"/>
    </row>
    <row r="111" spans="1:14" s="7" customFormat="1" ht="21" customHeight="1" x14ac:dyDescent="0.8">
      <c r="A111" s="14"/>
      <c r="B111" s="14"/>
      <c r="C111" s="8"/>
      <c r="D111" s="8"/>
      <c r="E111" s="8"/>
      <c r="F111" s="8"/>
      <c r="G111" s="142">
        <v>1126151100</v>
      </c>
      <c r="H111" s="52" t="s">
        <v>89</v>
      </c>
      <c r="I111" s="51">
        <v>132</v>
      </c>
      <c r="J111" s="51" t="s">
        <v>197</v>
      </c>
      <c r="K111" s="51">
        <v>3510</v>
      </c>
      <c r="L111" s="51" t="s">
        <v>32</v>
      </c>
      <c r="M111" s="117">
        <v>10000</v>
      </c>
      <c r="N111" s="137"/>
    </row>
    <row r="112" spans="1:14" s="7" customFormat="1" ht="21" customHeight="1" x14ac:dyDescent="0.8">
      <c r="A112" s="14"/>
      <c r="B112" s="14"/>
      <c r="C112" s="8"/>
      <c r="D112" s="8"/>
      <c r="E112" s="8"/>
      <c r="F112" s="8"/>
      <c r="G112" s="142">
        <v>1126151100</v>
      </c>
      <c r="H112" s="52" t="s">
        <v>89</v>
      </c>
      <c r="I112" s="51">
        <v>132</v>
      </c>
      <c r="J112" s="51" t="s">
        <v>197</v>
      </c>
      <c r="K112" s="51">
        <v>3520</v>
      </c>
      <c r="L112" s="51" t="s">
        <v>33</v>
      </c>
      <c r="M112" s="117">
        <v>6000</v>
      </c>
      <c r="N112" s="137"/>
    </row>
    <row r="113" spans="1:14" s="7" customFormat="1" ht="21" customHeight="1" x14ac:dyDescent="0.8">
      <c r="A113" s="14"/>
      <c r="B113" s="14"/>
      <c r="C113" s="8"/>
      <c r="D113" s="8"/>
      <c r="E113" s="8"/>
      <c r="F113" s="8"/>
      <c r="G113" s="142">
        <v>1126151100</v>
      </c>
      <c r="H113" s="52" t="s">
        <v>89</v>
      </c>
      <c r="I113" s="51">
        <v>132</v>
      </c>
      <c r="J113" s="51" t="s">
        <v>197</v>
      </c>
      <c r="K113" s="51">
        <v>3530</v>
      </c>
      <c r="L113" s="51" t="s">
        <v>34</v>
      </c>
      <c r="M113" s="117">
        <v>18000</v>
      </c>
      <c r="N113" s="137"/>
    </row>
    <row r="114" spans="1:14" s="7" customFormat="1" ht="21" customHeight="1" x14ac:dyDescent="0.8">
      <c r="A114" s="14"/>
      <c r="B114" s="14"/>
      <c r="C114" s="8"/>
      <c r="D114" s="8"/>
      <c r="E114" s="8"/>
      <c r="F114" s="8"/>
      <c r="G114" s="142">
        <v>1126151100</v>
      </c>
      <c r="H114" s="52" t="s">
        <v>89</v>
      </c>
      <c r="I114" s="51">
        <v>132</v>
      </c>
      <c r="J114" s="51" t="s">
        <v>197</v>
      </c>
      <c r="K114" s="51">
        <v>3550</v>
      </c>
      <c r="L114" s="51" t="s">
        <v>35</v>
      </c>
      <c r="M114" s="117">
        <v>22000</v>
      </c>
      <c r="N114" s="137"/>
    </row>
    <row r="115" spans="1:14" s="7" customFormat="1" ht="21" customHeight="1" x14ac:dyDescent="0.8">
      <c r="A115" s="14"/>
      <c r="B115" s="14"/>
      <c r="C115" s="8"/>
      <c r="D115" s="8"/>
      <c r="E115" s="8"/>
      <c r="F115" s="8"/>
      <c r="G115" s="142">
        <v>1126151100</v>
      </c>
      <c r="H115" s="52" t="s">
        <v>89</v>
      </c>
      <c r="I115" s="51">
        <v>132</v>
      </c>
      <c r="J115" s="51" t="s">
        <v>197</v>
      </c>
      <c r="K115" s="51">
        <v>3570</v>
      </c>
      <c r="L115" s="51" t="s">
        <v>36</v>
      </c>
      <c r="M115" s="117">
        <v>16000</v>
      </c>
      <c r="N115" s="137"/>
    </row>
    <row r="116" spans="1:14" s="7" customFormat="1" ht="21" customHeight="1" x14ac:dyDescent="0.8">
      <c r="A116" s="14"/>
      <c r="B116" s="14"/>
      <c r="C116" s="8"/>
      <c r="D116" s="8"/>
      <c r="E116" s="8"/>
      <c r="F116" s="8"/>
      <c r="G116" s="142">
        <v>1126151100</v>
      </c>
      <c r="H116" s="52" t="s">
        <v>89</v>
      </c>
      <c r="I116" s="51">
        <v>132</v>
      </c>
      <c r="J116" s="51" t="s">
        <v>197</v>
      </c>
      <c r="K116" s="51">
        <v>3610</v>
      </c>
      <c r="L116" s="51" t="s">
        <v>37</v>
      </c>
      <c r="M116" s="117">
        <v>18000</v>
      </c>
      <c r="N116" s="137"/>
    </row>
    <row r="117" spans="1:14" s="7" customFormat="1" ht="21" customHeight="1" x14ac:dyDescent="0.8">
      <c r="A117" s="14"/>
      <c r="B117" s="14"/>
      <c r="C117" s="8"/>
      <c r="D117" s="8"/>
      <c r="E117" s="8"/>
      <c r="F117" s="8"/>
      <c r="G117" s="142">
        <v>1126151100</v>
      </c>
      <c r="H117" s="52" t="s">
        <v>89</v>
      </c>
      <c r="I117" s="51">
        <v>132</v>
      </c>
      <c r="J117" s="51" t="s">
        <v>197</v>
      </c>
      <c r="K117" s="51">
        <v>3710</v>
      </c>
      <c r="L117" s="51" t="s">
        <v>118</v>
      </c>
      <c r="M117" s="117">
        <v>17600</v>
      </c>
      <c r="N117" s="137"/>
    </row>
    <row r="118" spans="1:14" s="7" customFormat="1" ht="21" customHeight="1" x14ac:dyDescent="0.8">
      <c r="A118" s="14"/>
      <c r="B118" s="14"/>
      <c r="C118" s="8"/>
      <c r="D118" s="8"/>
      <c r="E118" s="8"/>
      <c r="F118" s="8"/>
      <c r="G118" s="142">
        <v>1126151100</v>
      </c>
      <c r="H118" s="52" t="s">
        <v>89</v>
      </c>
      <c r="I118" s="51">
        <v>132</v>
      </c>
      <c r="J118" s="51" t="s">
        <v>197</v>
      </c>
      <c r="K118" s="51">
        <v>3720</v>
      </c>
      <c r="L118" s="51" t="s">
        <v>38</v>
      </c>
      <c r="M118" s="117">
        <v>14000</v>
      </c>
      <c r="N118" s="137"/>
    </row>
    <row r="119" spans="1:14" s="7" customFormat="1" ht="21" customHeight="1" x14ac:dyDescent="0.8">
      <c r="A119" s="14"/>
      <c r="B119" s="14"/>
      <c r="C119" s="8"/>
      <c r="D119" s="8"/>
      <c r="E119" s="8"/>
      <c r="F119" s="8"/>
      <c r="G119" s="142">
        <v>1126151100</v>
      </c>
      <c r="H119" s="52" t="s">
        <v>89</v>
      </c>
      <c r="I119" s="51">
        <v>132</v>
      </c>
      <c r="J119" s="51" t="s">
        <v>197</v>
      </c>
      <c r="K119" s="51">
        <v>3750</v>
      </c>
      <c r="L119" s="51" t="s">
        <v>39</v>
      </c>
      <c r="M119" s="117">
        <v>30000</v>
      </c>
      <c r="N119" s="137"/>
    </row>
    <row r="120" spans="1:14" s="7" customFormat="1" ht="21" customHeight="1" x14ac:dyDescent="0.8">
      <c r="A120" s="14"/>
      <c r="B120" s="14"/>
      <c r="C120" s="8"/>
      <c r="D120" s="8"/>
      <c r="E120" s="8"/>
      <c r="F120" s="8"/>
      <c r="G120" s="142">
        <v>1126151100</v>
      </c>
      <c r="H120" s="52" t="s">
        <v>89</v>
      </c>
      <c r="I120" s="51">
        <v>132</v>
      </c>
      <c r="J120" s="51" t="s">
        <v>197</v>
      </c>
      <c r="K120" s="51">
        <v>3790</v>
      </c>
      <c r="L120" s="51" t="s">
        <v>40</v>
      </c>
      <c r="M120" s="117">
        <v>10000</v>
      </c>
      <c r="N120" s="137"/>
    </row>
    <row r="121" spans="1:14" s="7" customFormat="1" ht="21" customHeight="1" x14ac:dyDescent="0.8">
      <c r="A121" s="14"/>
      <c r="B121" s="14"/>
      <c r="C121" s="8"/>
      <c r="D121" s="8"/>
      <c r="E121" s="8"/>
      <c r="F121" s="8"/>
      <c r="G121" s="142">
        <v>1126151100</v>
      </c>
      <c r="H121" s="52" t="s">
        <v>89</v>
      </c>
      <c r="I121" s="51">
        <v>132</v>
      </c>
      <c r="J121" s="51" t="s">
        <v>197</v>
      </c>
      <c r="K121" s="51">
        <v>3820</v>
      </c>
      <c r="L121" s="51" t="s">
        <v>41</v>
      </c>
      <c r="M121" s="117">
        <v>31500</v>
      </c>
      <c r="N121" s="137"/>
    </row>
    <row r="122" spans="1:14" s="7" customFormat="1" ht="21" customHeight="1" x14ac:dyDescent="0.8">
      <c r="A122" s="14"/>
      <c r="B122" s="14"/>
      <c r="C122" s="8"/>
      <c r="D122" s="8"/>
      <c r="E122" s="8"/>
      <c r="F122" s="8"/>
      <c r="G122" s="142">
        <v>1126151100</v>
      </c>
      <c r="H122" s="52" t="s">
        <v>89</v>
      </c>
      <c r="I122" s="51">
        <v>132</v>
      </c>
      <c r="J122" s="51" t="s">
        <v>197</v>
      </c>
      <c r="K122" s="51">
        <v>3830</v>
      </c>
      <c r="L122" s="51" t="s">
        <v>79</v>
      </c>
      <c r="M122" s="117">
        <v>0</v>
      </c>
      <c r="N122" s="137"/>
    </row>
    <row r="123" spans="1:14" s="7" customFormat="1" ht="21" customHeight="1" x14ac:dyDescent="0.8">
      <c r="A123" s="14"/>
      <c r="B123" s="14"/>
      <c r="C123" s="8"/>
      <c r="D123" s="8"/>
      <c r="E123" s="8"/>
      <c r="F123" s="8"/>
      <c r="G123" s="142">
        <v>1126151100</v>
      </c>
      <c r="H123" s="52" t="s">
        <v>89</v>
      </c>
      <c r="I123" s="51">
        <v>132</v>
      </c>
      <c r="J123" s="51" t="s">
        <v>197</v>
      </c>
      <c r="K123" s="51">
        <v>3920</v>
      </c>
      <c r="L123" s="51" t="s">
        <v>80</v>
      </c>
      <c r="M123" s="117">
        <v>24400</v>
      </c>
      <c r="N123" s="137"/>
    </row>
    <row r="124" spans="1:14" s="7" customFormat="1" ht="21" customHeight="1" x14ac:dyDescent="0.8">
      <c r="A124" s="14"/>
      <c r="B124" s="14"/>
      <c r="C124" s="8"/>
      <c r="D124" s="8"/>
      <c r="E124" s="8"/>
      <c r="F124" s="8"/>
      <c r="G124" s="142">
        <v>1126151100</v>
      </c>
      <c r="H124" s="52" t="s">
        <v>89</v>
      </c>
      <c r="I124" s="51">
        <v>132</v>
      </c>
      <c r="J124" s="51" t="s">
        <v>197</v>
      </c>
      <c r="K124" s="51">
        <v>3960</v>
      </c>
      <c r="L124" s="51" t="s">
        <v>42</v>
      </c>
      <c r="M124" s="117">
        <v>2720</v>
      </c>
      <c r="N124" s="137"/>
    </row>
    <row r="125" spans="1:14" s="7" customFormat="1" ht="21" customHeight="1" x14ac:dyDescent="0.8">
      <c r="A125" s="14"/>
      <c r="B125" s="14"/>
      <c r="C125" s="8"/>
      <c r="D125" s="8"/>
      <c r="E125" s="8"/>
      <c r="F125" s="8"/>
      <c r="G125" s="142">
        <v>1126151100</v>
      </c>
      <c r="H125" s="52" t="s">
        <v>89</v>
      </c>
      <c r="I125" s="51">
        <v>132</v>
      </c>
      <c r="J125" s="51" t="s">
        <v>197</v>
      </c>
      <c r="K125" s="51">
        <v>3980</v>
      </c>
      <c r="L125" s="51" t="s">
        <v>43</v>
      </c>
      <c r="M125" s="117">
        <v>0</v>
      </c>
      <c r="N125" s="137"/>
    </row>
    <row r="126" spans="1:14" s="7" customFormat="1" ht="21" customHeight="1" x14ac:dyDescent="0.8">
      <c r="A126" s="14"/>
      <c r="B126" s="14"/>
      <c r="C126" s="8"/>
      <c r="D126" s="8"/>
      <c r="E126" s="8"/>
      <c r="F126" s="8"/>
      <c r="G126" s="148"/>
      <c r="H126" s="53" t="s">
        <v>59</v>
      </c>
      <c r="I126" s="53"/>
      <c r="J126" s="53"/>
      <c r="K126" s="53"/>
      <c r="L126" s="55"/>
      <c r="M126" s="116">
        <f>SUM(M96:M125)</f>
        <v>6371361.3059999999</v>
      </c>
      <c r="N126" s="137"/>
    </row>
    <row r="127" spans="1:14" s="7" customFormat="1" ht="21" customHeight="1" x14ac:dyDescent="0.8">
      <c r="A127" s="14"/>
      <c r="B127" s="14"/>
      <c r="C127" s="8"/>
      <c r="D127" s="8"/>
      <c r="E127" s="8"/>
      <c r="F127" s="8"/>
      <c r="G127" s="142">
        <v>1126151100</v>
      </c>
      <c r="H127" s="52" t="s">
        <v>89</v>
      </c>
      <c r="I127" s="51">
        <v>132</v>
      </c>
      <c r="J127" s="51" t="s">
        <v>197</v>
      </c>
      <c r="K127" s="51">
        <v>5110</v>
      </c>
      <c r="L127" s="51" t="s">
        <v>77</v>
      </c>
      <c r="M127" s="117">
        <v>15000</v>
      </c>
      <c r="N127" s="137"/>
    </row>
    <row r="128" spans="1:14" s="7" customFormat="1" ht="21" customHeight="1" x14ac:dyDescent="0.8">
      <c r="A128" s="14"/>
      <c r="B128" s="14"/>
      <c r="C128" s="8"/>
      <c r="D128" s="8"/>
      <c r="E128" s="8"/>
      <c r="F128" s="8"/>
      <c r="G128" s="142">
        <v>1126151100</v>
      </c>
      <c r="H128" s="52" t="s">
        <v>89</v>
      </c>
      <c r="I128" s="51">
        <v>132</v>
      </c>
      <c r="J128" s="51" t="s">
        <v>197</v>
      </c>
      <c r="K128" s="51">
        <v>5150</v>
      </c>
      <c r="L128" s="51" t="s">
        <v>46</v>
      </c>
      <c r="M128" s="117">
        <v>15000</v>
      </c>
      <c r="N128" s="137"/>
    </row>
    <row r="129" spans="1:14" s="7" customFormat="1" ht="21" customHeight="1" x14ac:dyDescent="0.8">
      <c r="A129" s="14"/>
      <c r="B129" s="14"/>
      <c r="C129" s="8"/>
      <c r="D129" s="8"/>
      <c r="E129" s="8"/>
      <c r="F129" s="8"/>
      <c r="G129" s="142">
        <v>1126151100</v>
      </c>
      <c r="H129" s="52" t="s">
        <v>89</v>
      </c>
      <c r="I129" s="51">
        <v>132</v>
      </c>
      <c r="J129" s="51" t="s">
        <v>197</v>
      </c>
      <c r="K129" s="51">
        <v>5910</v>
      </c>
      <c r="L129" s="51" t="s">
        <v>44</v>
      </c>
      <c r="M129" s="117">
        <v>35000</v>
      </c>
      <c r="N129" s="137"/>
    </row>
    <row r="130" spans="1:14" s="7" customFormat="1" ht="21" customHeight="1" x14ac:dyDescent="0.8">
      <c r="A130" s="14"/>
      <c r="B130" s="14"/>
      <c r="C130" s="8"/>
      <c r="D130" s="8"/>
      <c r="E130" s="8"/>
      <c r="F130" s="8"/>
      <c r="G130" s="142"/>
      <c r="H130" s="53" t="s">
        <v>62</v>
      </c>
      <c r="I130" s="53"/>
      <c r="J130" s="53"/>
      <c r="K130" s="53"/>
      <c r="L130" s="55"/>
      <c r="M130" s="116">
        <f>SUM(M127:M129)</f>
        <v>65000</v>
      </c>
      <c r="N130" s="137"/>
    </row>
    <row r="131" spans="1:14" ht="21" customHeight="1" x14ac:dyDescent="0.8">
      <c r="A131" s="8"/>
      <c r="B131" s="8"/>
      <c r="C131" s="28"/>
      <c r="D131" s="28"/>
      <c r="E131" s="130" t="s">
        <v>125</v>
      </c>
      <c r="F131" s="189" t="s">
        <v>138</v>
      </c>
      <c r="G131" s="190"/>
      <c r="H131" s="189"/>
      <c r="I131" s="189"/>
      <c r="J131" s="189"/>
      <c r="K131" s="189"/>
      <c r="L131" s="189"/>
      <c r="M131" s="191">
        <f>+M141+M172</f>
        <v>185817.62400000001</v>
      </c>
      <c r="N131" s="137"/>
    </row>
    <row r="132" spans="1:14" s="7" customFormat="1" ht="21" customHeight="1" x14ac:dyDescent="0.8">
      <c r="A132" s="14"/>
      <c r="B132" s="14"/>
      <c r="C132" s="8"/>
      <c r="D132" s="8"/>
      <c r="E132" s="8"/>
      <c r="F132" s="8"/>
      <c r="G132" s="142">
        <v>1126151100</v>
      </c>
      <c r="H132" s="52" t="s">
        <v>89</v>
      </c>
      <c r="I132" s="51">
        <v>132</v>
      </c>
      <c r="J132" s="51" t="s">
        <v>198</v>
      </c>
      <c r="K132" s="51">
        <v>2110</v>
      </c>
      <c r="L132" s="51" t="s">
        <v>14</v>
      </c>
      <c r="M132" s="117">
        <v>2430</v>
      </c>
      <c r="N132" s="137"/>
    </row>
    <row r="133" spans="1:14" s="7" customFormat="1" ht="21" customHeight="1" x14ac:dyDescent="0.8">
      <c r="A133" s="14"/>
      <c r="B133" s="14"/>
      <c r="C133" s="8"/>
      <c r="D133" s="8"/>
      <c r="E133" s="8"/>
      <c r="F133" s="8"/>
      <c r="G133" s="142">
        <v>1126151100</v>
      </c>
      <c r="H133" s="52" t="s">
        <v>89</v>
      </c>
      <c r="I133" s="51">
        <v>132</v>
      </c>
      <c r="J133" s="51" t="s">
        <v>198</v>
      </c>
      <c r="K133" s="51">
        <v>2120</v>
      </c>
      <c r="L133" s="51" t="s">
        <v>15</v>
      </c>
      <c r="M133" s="117">
        <v>8500</v>
      </c>
      <c r="N133" s="137"/>
    </row>
    <row r="134" spans="1:14" s="7" customFormat="1" ht="21" customHeight="1" x14ac:dyDescent="0.8">
      <c r="A134" s="14"/>
      <c r="B134" s="14"/>
      <c r="C134" s="8"/>
      <c r="D134" s="8"/>
      <c r="E134" s="8"/>
      <c r="F134" s="8"/>
      <c r="G134" s="142">
        <v>1126151100</v>
      </c>
      <c r="H134" s="52" t="s">
        <v>89</v>
      </c>
      <c r="I134" s="51">
        <v>132</v>
      </c>
      <c r="J134" s="51" t="s">
        <v>198</v>
      </c>
      <c r="K134" s="51">
        <v>2150</v>
      </c>
      <c r="L134" s="51" t="s">
        <v>16</v>
      </c>
      <c r="M134" s="117">
        <v>1500</v>
      </c>
      <c r="N134" s="137"/>
    </row>
    <row r="135" spans="1:14" s="7" customFormat="1" ht="21" customHeight="1" x14ac:dyDescent="0.8">
      <c r="A135" s="14"/>
      <c r="B135" s="14"/>
      <c r="C135" s="8"/>
      <c r="D135" s="8"/>
      <c r="E135" s="8"/>
      <c r="F135" s="8"/>
      <c r="G135" s="142">
        <v>1126151100</v>
      </c>
      <c r="H135" s="52" t="s">
        <v>89</v>
      </c>
      <c r="I135" s="51">
        <v>132</v>
      </c>
      <c r="J135" s="51" t="s">
        <v>198</v>
      </c>
      <c r="K135" s="51">
        <v>2160</v>
      </c>
      <c r="L135" s="51" t="s">
        <v>17</v>
      </c>
      <c r="M135" s="117">
        <v>1250</v>
      </c>
      <c r="N135" s="137"/>
    </row>
    <row r="136" spans="1:14" s="7" customFormat="1" ht="21" customHeight="1" x14ac:dyDescent="0.8">
      <c r="A136" s="14"/>
      <c r="B136" s="14"/>
      <c r="C136" s="8"/>
      <c r="D136" s="8"/>
      <c r="E136" s="8"/>
      <c r="F136" s="8"/>
      <c r="G136" s="142">
        <v>1126151100</v>
      </c>
      <c r="H136" s="52" t="s">
        <v>89</v>
      </c>
      <c r="I136" s="51">
        <v>132</v>
      </c>
      <c r="J136" s="51" t="s">
        <v>198</v>
      </c>
      <c r="K136" s="51">
        <v>2211</v>
      </c>
      <c r="L136" s="51" t="s">
        <v>69</v>
      </c>
      <c r="M136" s="117">
        <v>8500</v>
      </c>
      <c r="N136" s="137"/>
    </row>
    <row r="137" spans="1:14" s="7" customFormat="1" ht="21" customHeight="1" x14ac:dyDescent="0.8">
      <c r="A137" s="14"/>
      <c r="B137" s="14"/>
      <c r="C137" s="8"/>
      <c r="D137" s="8"/>
      <c r="E137" s="8"/>
      <c r="F137" s="8"/>
      <c r="G137" s="142">
        <v>1126151100</v>
      </c>
      <c r="H137" s="52" t="s">
        <v>89</v>
      </c>
      <c r="I137" s="51">
        <v>132</v>
      </c>
      <c r="J137" s="51" t="s">
        <v>198</v>
      </c>
      <c r="K137" s="51">
        <v>2530</v>
      </c>
      <c r="L137" s="51" t="s">
        <v>18</v>
      </c>
      <c r="M137" s="117">
        <v>300</v>
      </c>
      <c r="N137" s="137"/>
    </row>
    <row r="138" spans="1:14" s="7" customFormat="1" ht="21" customHeight="1" x14ac:dyDescent="0.8">
      <c r="A138" s="14"/>
      <c r="B138" s="14"/>
      <c r="C138" s="8"/>
      <c r="D138" s="8"/>
      <c r="E138" s="8"/>
      <c r="F138" s="8"/>
      <c r="G138" s="142">
        <v>1126151100</v>
      </c>
      <c r="H138" s="52" t="s">
        <v>89</v>
      </c>
      <c r="I138" s="51">
        <v>132</v>
      </c>
      <c r="J138" s="51" t="s">
        <v>198</v>
      </c>
      <c r="K138" s="51">
        <v>2610</v>
      </c>
      <c r="L138" s="51" t="s">
        <v>52</v>
      </c>
      <c r="M138" s="117">
        <v>5162.1000000000004</v>
      </c>
      <c r="N138" s="137"/>
    </row>
    <row r="139" spans="1:14" s="7" customFormat="1" ht="21" customHeight="1" x14ac:dyDescent="0.8">
      <c r="A139" s="14"/>
      <c r="B139" s="14"/>
      <c r="C139" s="8"/>
      <c r="D139" s="8"/>
      <c r="E139" s="8"/>
      <c r="F139" s="8"/>
      <c r="G139" s="142">
        <v>1126151100</v>
      </c>
      <c r="H139" s="52" t="s">
        <v>89</v>
      </c>
      <c r="I139" s="51">
        <v>132</v>
      </c>
      <c r="J139" s="51" t="s">
        <v>198</v>
      </c>
      <c r="K139" s="51">
        <v>2710</v>
      </c>
      <c r="L139" s="51" t="s">
        <v>53</v>
      </c>
      <c r="M139" s="117">
        <v>3360</v>
      </c>
      <c r="N139" s="137"/>
    </row>
    <row r="140" spans="1:14" s="7" customFormat="1" ht="21" customHeight="1" x14ac:dyDescent="0.8">
      <c r="A140" s="14"/>
      <c r="B140" s="14"/>
      <c r="C140" s="8"/>
      <c r="D140" s="8"/>
      <c r="E140" s="8"/>
      <c r="F140" s="8"/>
      <c r="G140" s="142">
        <v>1126151100</v>
      </c>
      <c r="H140" s="52" t="s">
        <v>89</v>
      </c>
      <c r="I140" s="51">
        <v>132</v>
      </c>
      <c r="J140" s="51" t="s">
        <v>198</v>
      </c>
      <c r="K140" s="51">
        <v>2940</v>
      </c>
      <c r="L140" s="51" t="s">
        <v>87</v>
      </c>
      <c r="M140" s="117">
        <v>2850</v>
      </c>
      <c r="N140" s="137"/>
    </row>
    <row r="141" spans="1:14" s="7" customFormat="1" ht="21" customHeight="1" x14ac:dyDescent="0.8">
      <c r="A141" s="14"/>
      <c r="B141" s="14"/>
      <c r="C141" s="8"/>
      <c r="D141" s="8"/>
      <c r="E141" s="8"/>
      <c r="F141" s="8"/>
      <c r="G141" s="142"/>
      <c r="H141" s="55" t="s">
        <v>60</v>
      </c>
      <c r="I141" s="51"/>
      <c r="J141" s="51"/>
      <c r="K141" s="51"/>
      <c r="L141" s="53"/>
      <c r="M141" s="120">
        <f>SUM(M132:M140)</f>
        <v>33852.1</v>
      </c>
      <c r="N141" s="137"/>
    </row>
    <row r="142" spans="1:14" s="7" customFormat="1" ht="21" customHeight="1" x14ac:dyDescent="0.8">
      <c r="A142" s="14"/>
      <c r="B142" s="14"/>
      <c r="C142" s="8"/>
      <c r="D142" s="8"/>
      <c r="E142" s="8"/>
      <c r="F142" s="8"/>
      <c r="G142" s="142">
        <v>1126151100</v>
      </c>
      <c r="H142" s="52" t="s">
        <v>89</v>
      </c>
      <c r="I142" s="51">
        <v>132</v>
      </c>
      <c r="J142" s="51" t="s">
        <v>198</v>
      </c>
      <c r="K142" s="51">
        <v>3110</v>
      </c>
      <c r="L142" s="51" t="s">
        <v>20</v>
      </c>
      <c r="M142" s="117">
        <v>14000</v>
      </c>
      <c r="N142" s="137"/>
    </row>
    <row r="143" spans="1:14" s="7" customFormat="1" ht="21" customHeight="1" x14ac:dyDescent="0.8">
      <c r="A143" s="14"/>
      <c r="B143" s="14"/>
      <c r="C143" s="8"/>
      <c r="D143" s="8"/>
      <c r="E143" s="8"/>
      <c r="F143" s="8"/>
      <c r="G143" s="142">
        <v>1126151100</v>
      </c>
      <c r="H143" s="52" t="s">
        <v>89</v>
      </c>
      <c r="I143" s="51">
        <v>132</v>
      </c>
      <c r="J143" s="51" t="s">
        <v>198</v>
      </c>
      <c r="K143" s="51">
        <v>3130</v>
      </c>
      <c r="L143" s="51" t="s">
        <v>21</v>
      </c>
      <c r="M143" s="117">
        <v>360</v>
      </c>
      <c r="N143" s="137"/>
    </row>
    <row r="144" spans="1:14" s="7" customFormat="1" ht="21" customHeight="1" x14ac:dyDescent="0.8">
      <c r="A144" s="14"/>
      <c r="B144" s="14"/>
      <c r="C144" s="8"/>
      <c r="D144" s="8"/>
      <c r="E144" s="8"/>
      <c r="F144" s="8"/>
      <c r="G144" s="142">
        <v>1126151100</v>
      </c>
      <c r="H144" s="52" t="s">
        <v>89</v>
      </c>
      <c r="I144" s="51">
        <v>132</v>
      </c>
      <c r="J144" s="51" t="s">
        <v>198</v>
      </c>
      <c r="K144" s="51">
        <v>3140</v>
      </c>
      <c r="L144" s="51" t="s">
        <v>22</v>
      </c>
      <c r="M144" s="117">
        <v>2832</v>
      </c>
      <c r="N144" s="137"/>
    </row>
    <row r="145" spans="1:14" s="7" customFormat="1" ht="21" customHeight="1" x14ac:dyDescent="0.8">
      <c r="A145" s="14"/>
      <c r="B145" s="14"/>
      <c r="C145" s="8"/>
      <c r="D145" s="8"/>
      <c r="E145" s="8"/>
      <c r="F145" s="8"/>
      <c r="G145" s="142">
        <v>1126151100</v>
      </c>
      <c r="H145" s="52" t="s">
        <v>89</v>
      </c>
      <c r="I145" s="51">
        <v>132</v>
      </c>
      <c r="J145" s="51" t="s">
        <v>198</v>
      </c>
      <c r="K145" s="51">
        <v>3150</v>
      </c>
      <c r="L145" s="51" t="s">
        <v>23</v>
      </c>
      <c r="M145" s="117">
        <v>3000</v>
      </c>
      <c r="N145" s="137"/>
    </row>
    <row r="146" spans="1:14" s="7" customFormat="1" ht="21" customHeight="1" x14ac:dyDescent="0.8">
      <c r="A146" s="14"/>
      <c r="B146" s="14"/>
      <c r="C146" s="8"/>
      <c r="D146" s="8"/>
      <c r="E146" s="8"/>
      <c r="F146" s="8"/>
      <c r="G146" s="142">
        <v>1126151100</v>
      </c>
      <c r="H146" s="52" t="s">
        <v>89</v>
      </c>
      <c r="I146" s="51">
        <v>132</v>
      </c>
      <c r="J146" s="51" t="s">
        <v>198</v>
      </c>
      <c r="K146" s="51">
        <v>3170</v>
      </c>
      <c r="L146" s="51" t="s">
        <v>24</v>
      </c>
      <c r="M146" s="117">
        <v>27800</v>
      </c>
      <c r="N146" s="137"/>
    </row>
    <row r="147" spans="1:14" s="7" customFormat="1" ht="21" customHeight="1" x14ac:dyDescent="0.8">
      <c r="A147" s="14"/>
      <c r="B147" s="14"/>
      <c r="C147" s="8"/>
      <c r="D147" s="8"/>
      <c r="E147" s="8"/>
      <c r="F147" s="8"/>
      <c r="G147" s="142">
        <v>1126151100</v>
      </c>
      <c r="H147" s="52" t="s">
        <v>89</v>
      </c>
      <c r="I147" s="51">
        <v>132</v>
      </c>
      <c r="J147" s="51" t="s">
        <v>198</v>
      </c>
      <c r="K147" s="51">
        <v>3180</v>
      </c>
      <c r="L147" s="51" t="s">
        <v>25</v>
      </c>
      <c r="M147" s="117">
        <v>500</v>
      </c>
      <c r="N147" s="137"/>
    </row>
    <row r="148" spans="1:14" s="7" customFormat="1" ht="21" customHeight="1" x14ac:dyDescent="0.8">
      <c r="A148" s="14"/>
      <c r="B148" s="14"/>
      <c r="C148" s="8"/>
      <c r="D148" s="8"/>
      <c r="E148" s="8"/>
      <c r="F148" s="8"/>
      <c r="G148" s="142">
        <v>1126151100</v>
      </c>
      <c r="H148" s="52" t="s">
        <v>89</v>
      </c>
      <c r="I148" s="51">
        <v>132</v>
      </c>
      <c r="J148" s="51" t="s">
        <v>198</v>
      </c>
      <c r="K148" s="51">
        <v>3220</v>
      </c>
      <c r="L148" s="51" t="s">
        <v>26</v>
      </c>
      <c r="M148" s="117">
        <v>41514.923999999999</v>
      </c>
      <c r="N148" s="137"/>
    </row>
    <row r="149" spans="1:14" s="7" customFormat="1" ht="21" customHeight="1" x14ac:dyDescent="0.8">
      <c r="A149" s="14"/>
      <c r="B149" s="14"/>
      <c r="C149" s="8"/>
      <c r="D149" s="8"/>
      <c r="E149" s="8"/>
      <c r="F149" s="8"/>
      <c r="G149" s="142">
        <v>1126151100</v>
      </c>
      <c r="H149" s="52" t="s">
        <v>89</v>
      </c>
      <c r="I149" s="51">
        <v>132</v>
      </c>
      <c r="J149" s="51" t="s">
        <v>198</v>
      </c>
      <c r="K149" s="51">
        <v>3230</v>
      </c>
      <c r="L149" s="51" t="s">
        <v>150</v>
      </c>
      <c r="M149" s="117">
        <v>6000</v>
      </c>
      <c r="N149" s="137"/>
    </row>
    <row r="150" spans="1:14" s="7" customFormat="1" ht="21" customHeight="1" x14ac:dyDescent="0.8">
      <c r="A150" s="14"/>
      <c r="B150" s="14"/>
      <c r="C150" s="8"/>
      <c r="D150" s="8"/>
      <c r="E150" s="8"/>
      <c r="F150" s="8"/>
      <c r="G150" s="142">
        <v>1126151100</v>
      </c>
      <c r="H150" s="52" t="s">
        <v>89</v>
      </c>
      <c r="I150" s="51">
        <v>132</v>
      </c>
      <c r="J150" s="51" t="s">
        <v>198</v>
      </c>
      <c r="K150" s="51">
        <v>3290</v>
      </c>
      <c r="L150" s="51" t="s">
        <v>27</v>
      </c>
      <c r="M150" s="117">
        <v>2500</v>
      </c>
      <c r="N150" s="137"/>
    </row>
    <row r="151" spans="1:14" s="7" customFormat="1" ht="21" customHeight="1" x14ac:dyDescent="0.8">
      <c r="A151" s="14"/>
      <c r="B151" s="14"/>
      <c r="C151" s="8"/>
      <c r="D151" s="8"/>
      <c r="E151" s="8"/>
      <c r="F151" s="8"/>
      <c r="G151" s="142">
        <v>1126151100</v>
      </c>
      <c r="H151" s="52" t="s">
        <v>89</v>
      </c>
      <c r="I151" s="51">
        <v>132</v>
      </c>
      <c r="J151" s="51" t="s">
        <v>198</v>
      </c>
      <c r="K151" s="51">
        <v>3310</v>
      </c>
      <c r="L151" s="51" t="s">
        <v>28</v>
      </c>
      <c r="M151" s="117">
        <v>0</v>
      </c>
      <c r="N151" s="137"/>
    </row>
    <row r="152" spans="1:14" s="7" customFormat="1" ht="21" customHeight="1" x14ac:dyDescent="0.8">
      <c r="A152" s="14"/>
      <c r="B152" s="14"/>
      <c r="C152" s="8"/>
      <c r="D152" s="8"/>
      <c r="E152" s="8"/>
      <c r="F152" s="8"/>
      <c r="G152" s="142">
        <v>1126151100</v>
      </c>
      <c r="H152" s="52" t="s">
        <v>89</v>
      </c>
      <c r="I152" s="51">
        <v>132</v>
      </c>
      <c r="J152" s="51" t="s">
        <v>198</v>
      </c>
      <c r="K152" s="51">
        <v>3360</v>
      </c>
      <c r="L152" s="51" t="s">
        <v>29</v>
      </c>
      <c r="M152" s="117">
        <v>1850</v>
      </c>
      <c r="N152" s="137"/>
    </row>
    <row r="153" spans="1:14" s="7" customFormat="1" ht="21" customHeight="1" x14ac:dyDescent="0.8">
      <c r="A153" s="14"/>
      <c r="B153" s="14"/>
      <c r="C153" s="8"/>
      <c r="D153" s="8"/>
      <c r="E153" s="8"/>
      <c r="F153" s="8"/>
      <c r="G153" s="142">
        <v>1126151100</v>
      </c>
      <c r="H153" s="52" t="s">
        <v>89</v>
      </c>
      <c r="I153" s="51">
        <v>132</v>
      </c>
      <c r="J153" s="51" t="s">
        <v>198</v>
      </c>
      <c r="K153" s="51">
        <v>3380</v>
      </c>
      <c r="L153" s="51" t="s">
        <v>30</v>
      </c>
      <c r="M153" s="117">
        <v>465.6</v>
      </c>
      <c r="N153" s="137"/>
    </row>
    <row r="154" spans="1:14" s="7" customFormat="1" ht="21" customHeight="1" x14ac:dyDescent="0.8">
      <c r="A154" s="14"/>
      <c r="B154" s="14"/>
      <c r="C154" s="8"/>
      <c r="D154" s="8"/>
      <c r="E154" s="8"/>
      <c r="F154" s="8"/>
      <c r="G154" s="142">
        <v>1126151100</v>
      </c>
      <c r="H154" s="52" t="s">
        <v>89</v>
      </c>
      <c r="I154" s="51">
        <v>132</v>
      </c>
      <c r="J154" s="51" t="s">
        <v>198</v>
      </c>
      <c r="K154" s="51">
        <v>3390</v>
      </c>
      <c r="L154" s="51" t="s">
        <v>56</v>
      </c>
      <c r="M154" s="117">
        <v>0</v>
      </c>
      <c r="N154" s="137"/>
    </row>
    <row r="155" spans="1:14" s="7" customFormat="1" ht="21" customHeight="1" x14ac:dyDescent="0.8">
      <c r="A155" s="14"/>
      <c r="B155" s="14"/>
      <c r="C155" s="8"/>
      <c r="D155" s="8"/>
      <c r="E155" s="8"/>
      <c r="F155" s="8"/>
      <c r="G155" s="142">
        <v>1126151100</v>
      </c>
      <c r="H155" s="52" t="s">
        <v>89</v>
      </c>
      <c r="I155" s="51">
        <v>132</v>
      </c>
      <c r="J155" s="51" t="s">
        <v>198</v>
      </c>
      <c r="K155" s="51">
        <v>3410</v>
      </c>
      <c r="L155" s="63" t="s">
        <v>31</v>
      </c>
      <c r="M155" s="117">
        <v>960</v>
      </c>
      <c r="N155" s="137"/>
    </row>
    <row r="156" spans="1:14" s="7" customFormat="1" ht="21" customHeight="1" x14ac:dyDescent="0.8">
      <c r="A156" s="14"/>
      <c r="B156" s="14"/>
      <c r="C156" s="8"/>
      <c r="D156" s="8"/>
      <c r="E156" s="8"/>
      <c r="F156" s="8"/>
      <c r="G156" s="142">
        <v>1126151100</v>
      </c>
      <c r="H156" s="52" t="s">
        <v>89</v>
      </c>
      <c r="I156" s="51">
        <v>132</v>
      </c>
      <c r="J156" s="51" t="s">
        <v>198</v>
      </c>
      <c r="K156" s="51">
        <v>3450</v>
      </c>
      <c r="L156" s="63" t="s">
        <v>70</v>
      </c>
      <c r="M156" s="117">
        <v>3003</v>
      </c>
      <c r="N156" s="137"/>
    </row>
    <row r="157" spans="1:14" s="7" customFormat="1" ht="21" customHeight="1" x14ac:dyDescent="0.8">
      <c r="A157" s="14"/>
      <c r="B157" s="14"/>
      <c r="C157" s="8"/>
      <c r="D157" s="8"/>
      <c r="E157" s="8"/>
      <c r="F157" s="8"/>
      <c r="G157" s="142">
        <v>1126151100</v>
      </c>
      <c r="H157" s="52" t="s">
        <v>89</v>
      </c>
      <c r="I157" s="51">
        <v>132</v>
      </c>
      <c r="J157" s="51" t="s">
        <v>198</v>
      </c>
      <c r="K157" s="51">
        <v>3510</v>
      </c>
      <c r="L157" s="51" t="s">
        <v>32</v>
      </c>
      <c r="M157" s="117">
        <v>2500</v>
      </c>
      <c r="N157" s="137"/>
    </row>
    <row r="158" spans="1:14" s="7" customFormat="1" ht="21" customHeight="1" x14ac:dyDescent="0.8">
      <c r="A158" s="14"/>
      <c r="B158" s="14"/>
      <c r="C158" s="8"/>
      <c r="D158" s="8"/>
      <c r="E158" s="8"/>
      <c r="F158" s="8"/>
      <c r="G158" s="142">
        <v>1126151100</v>
      </c>
      <c r="H158" s="52" t="s">
        <v>89</v>
      </c>
      <c r="I158" s="51">
        <v>132</v>
      </c>
      <c r="J158" s="51" t="s">
        <v>198</v>
      </c>
      <c r="K158" s="51">
        <v>3520</v>
      </c>
      <c r="L158" s="51" t="s">
        <v>33</v>
      </c>
      <c r="M158" s="117">
        <v>1500</v>
      </c>
      <c r="N158" s="137"/>
    </row>
    <row r="159" spans="1:14" s="7" customFormat="1" ht="21" customHeight="1" x14ac:dyDescent="0.8">
      <c r="A159" s="14"/>
      <c r="B159" s="14"/>
      <c r="C159" s="8"/>
      <c r="D159" s="8"/>
      <c r="E159" s="8"/>
      <c r="F159" s="8"/>
      <c r="G159" s="142">
        <v>1126151100</v>
      </c>
      <c r="H159" s="52" t="s">
        <v>89</v>
      </c>
      <c r="I159" s="51">
        <v>132</v>
      </c>
      <c r="J159" s="51" t="s">
        <v>198</v>
      </c>
      <c r="K159" s="51">
        <v>3530</v>
      </c>
      <c r="L159" s="51" t="s">
        <v>34</v>
      </c>
      <c r="M159" s="117">
        <v>4500</v>
      </c>
      <c r="N159" s="137"/>
    </row>
    <row r="160" spans="1:14" s="7" customFormat="1" ht="21" customHeight="1" x14ac:dyDescent="0.8">
      <c r="A160" s="14"/>
      <c r="B160" s="14"/>
      <c r="C160" s="8"/>
      <c r="D160" s="8"/>
      <c r="E160" s="8"/>
      <c r="F160" s="8"/>
      <c r="G160" s="142">
        <v>1126151100</v>
      </c>
      <c r="H160" s="52" t="s">
        <v>89</v>
      </c>
      <c r="I160" s="51">
        <v>132</v>
      </c>
      <c r="J160" s="51" t="s">
        <v>198</v>
      </c>
      <c r="K160" s="51">
        <v>3550</v>
      </c>
      <c r="L160" s="51" t="s">
        <v>35</v>
      </c>
      <c r="M160" s="117">
        <v>5500</v>
      </c>
      <c r="N160" s="137"/>
    </row>
    <row r="161" spans="1:14" s="7" customFormat="1" ht="21" customHeight="1" x14ac:dyDescent="0.8">
      <c r="A161" s="14"/>
      <c r="B161" s="14"/>
      <c r="C161" s="8"/>
      <c r="D161" s="8"/>
      <c r="E161" s="8"/>
      <c r="F161" s="8"/>
      <c r="G161" s="142">
        <v>1126151100</v>
      </c>
      <c r="H161" s="52" t="s">
        <v>89</v>
      </c>
      <c r="I161" s="51">
        <v>132</v>
      </c>
      <c r="J161" s="51" t="s">
        <v>198</v>
      </c>
      <c r="K161" s="51">
        <v>3570</v>
      </c>
      <c r="L161" s="51" t="s">
        <v>36</v>
      </c>
      <c r="M161" s="117">
        <v>4000</v>
      </c>
      <c r="N161" s="137"/>
    </row>
    <row r="162" spans="1:14" s="7" customFormat="1" ht="21" customHeight="1" x14ac:dyDescent="0.8">
      <c r="A162" s="14"/>
      <c r="B162" s="14"/>
      <c r="C162" s="8"/>
      <c r="D162" s="8"/>
      <c r="E162" s="8"/>
      <c r="F162" s="8"/>
      <c r="G162" s="142">
        <v>1126151100</v>
      </c>
      <c r="H162" s="52" t="s">
        <v>89</v>
      </c>
      <c r="I162" s="51">
        <v>132</v>
      </c>
      <c r="J162" s="51" t="s">
        <v>198</v>
      </c>
      <c r="K162" s="51">
        <v>3610</v>
      </c>
      <c r="L162" s="51" t="s">
        <v>37</v>
      </c>
      <c r="M162" s="117">
        <v>4500</v>
      </c>
      <c r="N162" s="137"/>
    </row>
    <row r="163" spans="1:14" s="7" customFormat="1" ht="21" customHeight="1" x14ac:dyDescent="0.8">
      <c r="A163" s="14"/>
      <c r="B163" s="14"/>
      <c r="C163" s="8"/>
      <c r="D163" s="8"/>
      <c r="E163" s="8"/>
      <c r="F163" s="8"/>
      <c r="G163" s="142">
        <v>1126151100</v>
      </c>
      <c r="H163" s="52" t="s">
        <v>89</v>
      </c>
      <c r="I163" s="51">
        <v>132</v>
      </c>
      <c r="J163" s="51" t="s">
        <v>198</v>
      </c>
      <c r="K163" s="51">
        <v>3710</v>
      </c>
      <c r="L163" s="51" t="s">
        <v>118</v>
      </c>
      <c r="M163" s="117">
        <v>4400</v>
      </c>
      <c r="N163" s="137"/>
    </row>
    <row r="164" spans="1:14" s="7" customFormat="1" ht="21" customHeight="1" x14ac:dyDescent="0.8">
      <c r="A164" s="14"/>
      <c r="B164" s="14"/>
      <c r="C164" s="8"/>
      <c r="D164" s="8"/>
      <c r="E164" s="8"/>
      <c r="F164" s="8"/>
      <c r="G164" s="142">
        <v>1126151100</v>
      </c>
      <c r="H164" s="52" t="s">
        <v>89</v>
      </c>
      <c r="I164" s="51">
        <v>132</v>
      </c>
      <c r="J164" s="51" t="s">
        <v>198</v>
      </c>
      <c r="K164" s="51">
        <v>3720</v>
      </c>
      <c r="L164" s="51" t="s">
        <v>38</v>
      </c>
      <c r="M164" s="117">
        <v>3500</v>
      </c>
      <c r="N164" s="137"/>
    </row>
    <row r="165" spans="1:14" s="7" customFormat="1" ht="21" customHeight="1" x14ac:dyDescent="0.8">
      <c r="A165" s="14"/>
      <c r="B165" s="14"/>
      <c r="C165" s="8"/>
      <c r="D165" s="8"/>
      <c r="E165" s="8"/>
      <c r="F165" s="8"/>
      <c r="G165" s="142">
        <v>1126151100</v>
      </c>
      <c r="H165" s="52" t="s">
        <v>89</v>
      </c>
      <c r="I165" s="51">
        <v>132</v>
      </c>
      <c r="J165" s="51" t="s">
        <v>198</v>
      </c>
      <c r="K165" s="51">
        <v>3750</v>
      </c>
      <c r="L165" s="51" t="s">
        <v>39</v>
      </c>
      <c r="M165" s="117">
        <v>7500</v>
      </c>
      <c r="N165" s="137"/>
    </row>
    <row r="166" spans="1:14" s="7" customFormat="1" ht="21" customHeight="1" x14ac:dyDescent="0.8">
      <c r="A166" s="14"/>
      <c r="B166" s="14"/>
      <c r="C166" s="8"/>
      <c r="D166" s="8"/>
      <c r="E166" s="8"/>
      <c r="F166" s="8"/>
      <c r="G166" s="142">
        <v>1126151100</v>
      </c>
      <c r="H166" s="52" t="s">
        <v>89</v>
      </c>
      <c r="I166" s="51">
        <v>132</v>
      </c>
      <c r="J166" s="51" t="s">
        <v>198</v>
      </c>
      <c r="K166" s="51">
        <v>3790</v>
      </c>
      <c r="L166" s="51" t="s">
        <v>40</v>
      </c>
      <c r="M166" s="117">
        <v>2500</v>
      </c>
      <c r="N166" s="137"/>
    </row>
    <row r="167" spans="1:14" s="7" customFormat="1" ht="21" customHeight="1" x14ac:dyDescent="0.8">
      <c r="A167" s="14"/>
      <c r="B167" s="14"/>
      <c r="C167" s="8"/>
      <c r="D167" s="8"/>
      <c r="E167" s="8"/>
      <c r="F167" s="8"/>
      <c r="G167" s="142">
        <v>1126151100</v>
      </c>
      <c r="H167" s="52" t="s">
        <v>89</v>
      </c>
      <c r="I167" s="51">
        <v>132</v>
      </c>
      <c r="J167" s="51" t="s">
        <v>198</v>
      </c>
      <c r="K167" s="51">
        <v>3820</v>
      </c>
      <c r="L167" s="51" t="s">
        <v>41</v>
      </c>
      <c r="M167" s="117">
        <v>0</v>
      </c>
      <c r="N167" s="137"/>
    </row>
    <row r="168" spans="1:14" s="7" customFormat="1" ht="21" customHeight="1" x14ac:dyDescent="0.8">
      <c r="A168" s="14"/>
      <c r="B168" s="14"/>
      <c r="C168" s="8"/>
      <c r="D168" s="8"/>
      <c r="E168" s="8"/>
      <c r="F168" s="8"/>
      <c r="G168" s="142">
        <v>1126151100</v>
      </c>
      <c r="H168" s="52" t="s">
        <v>89</v>
      </c>
      <c r="I168" s="51">
        <v>132</v>
      </c>
      <c r="J168" s="51" t="s">
        <v>198</v>
      </c>
      <c r="K168" s="51">
        <v>3830</v>
      </c>
      <c r="L168" s="51" t="s">
        <v>79</v>
      </c>
      <c r="M168" s="117">
        <v>0</v>
      </c>
      <c r="N168" s="137"/>
    </row>
    <row r="169" spans="1:14" s="7" customFormat="1" ht="21" customHeight="1" x14ac:dyDescent="0.8">
      <c r="A169" s="14"/>
      <c r="B169" s="14"/>
      <c r="C169" s="8"/>
      <c r="D169" s="8"/>
      <c r="E169" s="8"/>
      <c r="F169" s="8"/>
      <c r="G169" s="142">
        <v>1126151100</v>
      </c>
      <c r="H169" s="52" t="s">
        <v>89</v>
      </c>
      <c r="I169" s="51">
        <v>132</v>
      </c>
      <c r="J169" s="51" t="s">
        <v>198</v>
      </c>
      <c r="K169" s="51">
        <v>3920</v>
      </c>
      <c r="L169" s="51" t="s">
        <v>80</v>
      </c>
      <c r="M169" s="117">
        <v>6100</v>
      </c>
      <c r="N169" s="137"/>
    </row>
    <row r="170" spans="1:14" s="7" customFormat="1" ht="21" customHeight="1" x14ac:dyDescent="0.8">
      <c r="A170" s="14"/>
      <c r="B170" s="14"/>
      <c r="C170" s="8"/>
      <c r="D170" s="8"/>
      <c r="E170" s="8"/>
      <c r="F170" s="8"/>
      <c r="G170" s="142">
        <v>1126151100</v>
      </c>
      <c r="H170" s="52" t="s">
        <v>89</v>
      </c>
      <c r="I170" s="51">
        <v>132</v>
      </c>
      <c r="J170" s="51" t="s">
        <v>198</v>
      </c>
      <c r="K170" s="51">
        <v>3960</v>
      </c>
      <c r="L170" s="51" t="s">
        <v>42</v>
      </c>
      <c r="M170" s="117">
        <v>680</v>
      </c>
      <c r="N170" s="137"/>
    </row>
    <row r="171" spans="1:14" s="7" customFormat="1" ht="21" customHeight="1" x14ac:dyDescent="0.8">
      <c r="A171" s="14"/>
      <c r="B171" s="14"/>
      <c r="C171" s="8"/>
      <c r="D171" s="8"/>
      <c r="E171" s="8"/>
      <c r="F171" s="8"/>
      <c r="G171" s="142">
        <v>1126151100</v>
      </c>
      <c r="H171" s="52" t="s">
        <v>89</v>
      </c>
      <c r="I171" s="51">
        <v>132</v>
      </c>
      <c r="J171" s="51" t="s">
        <v>198</v>
      </c>
      <c r="K171" s="51">
        <v>3980</v>
      </c>
      <c r="L171" s="51" t="s">
        <v>43</v>
      </c>
      <c r="M171" s="117">
        <v>0</v>
      </c>
      <c r="N171" s="137"/>
    </row>
    <row r="172" spans="1:14" s="7" customFormat="1" ht="21" customHeight="1" x14ac:dyDescent="0.8">
      <c r="A172" s="14"/>
      <c r="B172" s="14"/>
      <c r="C172" s="8"/>
      <c r="D172" s="8"/>
      <c r="E172" s="8"/>
      <c r="F172" s="8"/>
      <c r="G172" s="148"/>
      <c r="H172" s="53" t="s">
        <v>59</v>
      </c>
      <c r="I172" s="53"/>
      <c r="J172" s="53"/>
      <c r="K172" s="53"/>
      <c r="L172" s="55"/>
      <c r="M172" s="116">
        <f>SUM(M142:M171)</f>
        <v>151965.524</v>
      </c>
      <c r="N172" s="137"/>
    </row>
    <row r="173" spans="1:14" ht="21" customHeight="1" x14ac:dyDescent="0.8">
      <c r="A173" s="8"/>
      <c r="B173" s="8"/>
      <c r="C173" s="28"/>
      <c r="D173" s="28"/>
      <c r="E173" s="189" t="s">
        <v>175</v>
      </c>
      <c r="F173" s="189" t="s">
        <v>139</v>
      </c>
      <c r="G173" s="190"/>
      <c r="H173" s="189"/>
      <c r="I173" s="189"/>
      <c r="J173" s="189"/>
      <c r="K173" s="189"/>
      <c r="L173" s="189"/>
      <c r="M173" s="191">
        <f>+M183+M214</f>
        <v>185817.62400000001</v>
      </c>
      <c r="N173" s="137"/>
    </row>
    <row r="174" spans="1:14" s="7" customFormat="1" ht="21" customHeight="1" x14ac:dyDescent="0.8">
      <c r="A174" s="14"/>
      <c r="B174" s="14"/>
      <c r="C174" s="8"/>
      <c r="D174" s="8"/>
      <c r="E174" s="8"/>
      <c r="F174" s="8"/>
      <c r="G174" s="142">
        <v>1126151100</v>
      </c>
      <c r="H174" s="52" t="s">
        <v>89</v>
      </c>
      <c r="I174" s="51">
        <v>132</v>
      </c>
      <c r="J174" s="51" t="s">
        <v>199</v>
      </c>
      <c r="K174" s="51">
        <v>2110</v>
      </c>
      <c r="L174" s="51" t="s">
        <v>14</v>
      </c>
      <c r="M174" s="117">
        <v>2430</v>
      </c>
      <c r="N174" s="137"/>
    </row>
    <row r="175" spans="1:14" s="7" customFormat="1" ht="21" customHeight="1" x14ac:dyDescent="0.8">
      <c r="A175" s="14"/>
      <c r="B175" s="14"/>
      <c r="C175" s="8"/>
      <c r="D175" s="8"/>
      <c r="E175" s="8"/>
      <c r="F175" s="8"/>
      <c r="G175" s="142">
        <v>1126151100</v>
      </c>
      <c r="H175" s="52" t="s">
        <v>89</v>
      </c>
      <c r="I175" s="51">
        <v>132</v>
      </c>
      <c r="J175" s="51" t="s">
        <v>199</v>
      </c>
      <c r="K175" s="51">
        <v>2120</v>
      </c>
      <c r="L175" s="51" t="s">
        <v>15</v>
      </c>
      <c r="M175" s="117">
        <v>8500</v>
      </c>
      <c r="N175" s="137"/>
    </row>
    <row r="176" spans="1:14" s="7" customFormat="1" ht="21" customHeight="1" x14ac:dyDescent="0.8">
      <c r="A176" s="14"/>
      <c r="B176" s="14"/>
      <c r="C176" s="8"/>
      <c r="D176" s="8"/>
      <c r="E176" s="8"/>
      <c r="F176" s="8"/>
      <c r="G176" s="142">
        <v>1126151100</v>
      </c>
      <c r="H176" s="52" t="s">
        <v>89</v>
      </c>
      <c r="I176" s="51">
        <v>132</v>
      </c>
      <c r="J176" s="51" t="s">
        <v>199</v>
      </c>
      <c r="K176" s="51">
        <v>2150</v>
      </c>
      <c r="L176" s="51" t="s">
        <v>16</v>
      </c>
      <c r="M176" s="117">
        <v>1500</v>
      </c>
      <c r="N176" s="137"/>
    </row>
    <row r="177" spans="1:14" s="7" customFormat="1" ht="21" customHeight="1" x14ac:dyDescent="0.8">
      <c r="A177" s="14"/>
      <c r="B177" s="14"/>
      <c r="C177" s="8"/>
      <c r="D177" s="8"/>
      <c r="E177" s="8"/>
      <c r="F177" s="8"/>
      <c r="G177" s="142">
        <v>1126151100</v>
      </c>
      <c r="H177" s="52" t="s">
        <v>89</v>
      </c>
      <c r="I177" s="51">
        <v>132</v>
      </c>
      <c r="J177" s="51" t="s">
        <v>199</v>
      </c>
      <c r="K177" s="51">
        <v>2160</v>
      </c>
      <c r="L177" s="51" t="s">
        <v>17</v>
      </c>
      <c r="M177" s="117">
        <v>1250</v>
      </c>
      <c r="N177" s="137"/>
    </row>
    <row r="178" spans="1:14" s="7" customFormat="1" ht="21" customHeight="1" x14ac:dyDescent="0.8">
      <c r="A178" s="14"/>
      <c r="B178" s="14"/>
      <c r="C178" s="8"/>
      <c r="D178" s="8"/>
      <c r="E178" s="8"/>
      <c r="F178" s="8"/>
      <c r="G178" s="142">
        <v>1126151100</v>
      </c>
      <c r="H178" s="52" t="s">
        <v>89</v>
      </c>
      <c r="I178" s="51">
        <v>132</v>
      </c>
      <c r="J178" s="51" t="s">
        <v>199</v>
      </c>
      <c r="K178" s="51">
        <v>2211</v>
      </c>
      <c r="L178" s="51" t="s">
        <v>69</v>
      </c>
      <c r="M178" s="117">
        <v>8500</v>
      </c>
      <c r="N178" s="137"/>
    </row>
    <row r="179" spans="1:14" s="7" customFormat="1" ht="21" customHeight="1" x14ac:dyDescent="0.8">
      <c r="A179" s="14"/>
      <c r="B179" s="14"/>
      <c r="C179" s="8"/>
      <c r="D179" s="8"/>
      <c r="E179" s="8"/>
      <c r="F179" s="8"/>
      <c r="G179" s="142">
        <v>1126151100</v>
      </c>
      <c r="H179" s="52" t="s">
        <v>89</v>
      </c>
      <c r="I179" s="51">
        <v>132</v>
      </c>
      <c r="J179" s="51" t="s">
        <v>199</v>
      </c>
      <c r="K179" s="51">
        <v>2530</v>
      </c>
      <c r="L179" s="51" t="s">
        <v>18</v>
      </c>
      <c r="M179" s="117">
        <v>300</v>
      </c>
      <c r="N179" s="137"/>
    </row>
    <row r="180" spans="1:14" s="7" customFormat="1" ht="21" customHeight="1" x14ac:dyDescent="0.8">
      <c r="A180" s="14"/>
      <c r="B180" s="14"/>
      <c r="C180" s="8"/>
      <c r="D180" s="8"/>
      <c r="E180" s="8"/>
      <c r="F180" s="8"/>
      <c r="G180" s="142">
        <v>1126151100</v>
      </c>
      <c r="H180" s="52" t="s">
        <v>89</v>
      </c>
      <c r="I180" s="51">
        <v>132</v>
      </c>
      <c r="J180" s="51" t="s">
        <v>199</v>
      </c>
      <c r="K180" s="51">
        <v>2610</v>
      </c>
      <c r="L180" s="51" t="s">
        <v>52</v>
      </c>
      <c r="M180" s="117">
        <v>5162.1000000000004</v>
      </c>
      <c r="N180" s="137"/>
    </row>
    <row r="181" spans="1:14" s="7" customFormat="1" ht="21" customHeight="1" x14ac:dyDescent="0.8">
      <c r="A181" s="14"/>
      <c r="B181" s="14"/>
      <c r="C181" s="8"/>
      <c r="D181" s="8"/>
      <c r="E181" s="8"/>
      <c r="F181" s="8"/>
      <c r="G181" s="142">
        <v>1126151100</v>
      </c>
      <c r="H181" s="52" t="s">
        <v>89</v>
      </c>
      <c r="I181" s="51">
        <v>132</v>
      </c>
      <c r="J181" s="51" t="s">
        <v>199</v>
      </c>
      <c r="K181" s="51">
        <v>2710</v>
      </c>
      <c r="L181" s="51" t="s">
        <v>53</v>
      </c>
      <c r="M181" s="117">
        <v>3360</v>
      </c>
      <c r="N181" s="137"/>
    </row>
    <row r="182" spans="1:14" s="7" customFormat="1" ht="21" customHeight="1" x14ac:dyDescent="0.8">
      <c r="A182" s="14"/>
      <c r="B182" s="14"/>
      <c r="C182" s="8"/>
      <c r="D182" s="8"/>
      <c r="E182" s="8"/>
      <c r="F182" s="8"/>
      <c r="G182" s="142">
        <v>1126151100</v>
      </c>
      <c r="H182" s="52" t="s">
        <v>89</v>
      </c>
      <c r="I182" s="51">
        <v>132</v>
      </c>
      <c r="J182" s="51" t="s">
        <v>199</v>
      </c>
      <c r="K182" s="51">
        <v>2940</v>
      </c>
      <c r="L182" s="51" t="s">
        <v>87</v>
      </c>
      <c r="M182" s="117">
        <v>2850</v>
      </c>
      <c r="N182" s="137"/>
    </row>
    <row r="183" spans="1:14" s="7" customFormat="1" ht="21" customHeight="1" x14ac:dyDescent="0.8">
      <c r="A183" s="14"/>
      <c r="B183" s="14"/>
      <c r="C183" s="8"/>
      <c r="D183" s="8"/>
      <c r="E183" s="8"/>
      <c r="F183" s="8"/>
      <c r="G183" s="142"/>
      <c r="H183" s="55" t="s">
        <v>60</v>
      </c>
      <c r="I183" s="51"/>
      <c r="J183" s="51"/>
      <c r="K183" s="51"/>
      <c r="L183" s="53"/>
      <c r="M183" s="120">
        <f>SUM(M174:M182)</f>
        <v>33852.1</v>
      </c>
      <c r="N183" s="137"/>
    </row>
    <row r="184" spans="1:14" s="7" customFormat="1" ht="21" customHeight="1" x14ac:dyDescent="0.8">
      <c r="A184" s="14"/>
      <c r="B184" s="14"/>
      <c r="C184" s="8"/>
      <c r="D184" s="8"/>
      <c r="E184" s="8"/>
      <c r="F184" s="8"/>
      <c r="G184" s="142">
        <v>1126151100</v>
      </c>
      <c r="H184" s="52" t="s">
        <v>89</v>
      </c>
      <c r="I184" s="51">
        <v>132</v>
      </c>
      <c r="J184" s="51" t="s">
        <v>199</v>
      </c>
      <c r="K184" s="51">
        <v>3110</v>
      </c>
      <c r="L184" s="51" t="s">
        <v>20</v>
      </c>
      <c r="M184" s="117">
        <v>14000</v>
      </c>
      <c r="N184" s="137"/>
    </row>
    <row r="185" spans="1:14" s="7" customFormat="1" ht="21" customHeight="1" x14ac:dyDescent="0.8">
      <c r="A185" s="14"/>
      <c r="B185" s="14"/>
      <c r="C185" s="8"/>
      <c r="D185" s="8"/>
      <c r="E185" s="8"/>
      <c r="F185" s="8"/>
      <c r="G185" s="142">
        <v>1126151100</v>
      </c>
      <c r="H185" s="52" t="s">
        <v>89</v>
      </c>
      <c r="I185" s="51">
        <v>132</v>
      </c>
      <c r="J185" s="51" t="s">
        <v>199</v>
      </c>
      <c r="K185" s="51">
        <v>3130</v>
      </c>
      <c r="L185" s="51" t="s">
        <v>21</v>
      </c>
      <c r="M185" s="117">
        <v>360</v>
      </c>
      <c r="N185" s="137"/>
    </row>
    <row r="186" spans="1:14" s="7" customFormat="1" ht="21" customHeight="1" x14ac:dyDescent="0.8">
      <c r="A186" s="14"/>
      <c r="B186" s="14"/>
      <c r="C186" s="8"/>
      <c r="D186" s="8"/>
      <c r="E186" s="8"/>
      <c r="F186" s="8"/>
      <c r="G186" s="142">
        <v>1126151100</v>
      </c>
      <c r="H186" s="52" t="s">
        <v>89</v>
      </c>
      <c r="I186" s="51">
        <v>132</v>
      </c>
      <c r="J186" s="51" t="s">
        <v>199</v>
      </c>
      <c r="K186" s="51">
        <v>3140</v>
      </c>
      <c r="L186" s="51" t="s">
        <v>22</v>
      </c>
      <c r="M186" s="117">
        <v>2832</v>
      </c>
      <c r="N186" s="137"/>
    </row>
    <row r="187" spans="1:14" s="7" customFormat="1" ht="21" customHeight="1" x14ac:dyDescent="0.8">
      <c r="A187" s="14"/>
      <c r="B187" s="14"/>
      <c r="C187" s="8"/>
      <c r="D187" s="8"/>
      <c r="E187" s="8"/>
      <c r="F187" s="8"/>
      <c r="G187" s="142">
        <v>1126151100</v>
      </c>
      <c r="H187" s="52" t="s">
        <v>89</v>
      </c>
      <c r="I187" s="51">
        <v>132</v>
      </c>
      <c r="J187" s="51" t="s">
        <v>199</v>
      </c>
      <c r="K187" s="51">
        <v>3150</v>
      </c>
      <c r="L187" s="51" t="s">
        <v>23</v>
      </c>
      <c r="M187" s="117">
        <v>3000</v>
      </c>
      <c r="N187" s="137"/>
    </row>
    <row r="188" spans="1:14" s="7" customFormat="1" ht="21" customHeight="1" x14ac:dyDescent="0.8">
      <c r="A188" s="14"/>
      <c r="B188" s="14"/>
      <c r="C188" s="8"/>
      <c r="D188" s="8"/>
      <c r="E188" s="8"/>
      <c r="F188" s="8"/>
      <c r="G188" s="142">
        <v>1126151100</v>
      </c>
      <c r="H188" s="52" t="s">
        <v>89</v>
      </c>
      <c r="I188" s="51">
        <v>132</v>
      </c>
      <c r="J188" s="51" t="s">
        <v>199</v>
      </c>
      <c r="K188" s="51">
        <v>3170</v>
      </c>
      <c r="L188" s="51" t="s">
        <v>24</v>
      </c>
      <c r="M188" s="117">
        <v>27800</v>
      </c>
      <c r="N188" s="137"/>
    </row>
    <row r="189" spans="1:14" s="7" customFormat="1" ht="21" customHeight="1" x14ac:dyDescent="0.8">
      <c r="A189" s="14"/>
      <c r="B189" s="14"/>
      <c r="C189" s="8"/>
      <c r="D189" s="8"/>
      <c r="E189" s="8"/>
      <c r="F189" s="8"/>
      <c r="G189" s="142">
        <v>1126151100</v>
      </c>
      <c r="H189" s="52" t="s">
        <v>89</v>
      </c>
      <c r="I189" s="51">
        <v>132</v>
      </c>
      <c r="J189" s="51" t="s">
        <v>199</v>
      </c>
      <c r="K189" s="51">
        <v>3180</v>
      </c>
      <c r="L189" s="51" t="s">
        <v>25</v>
      </c>
      <c r="M189" s="117">
        <v>500</v>
      </c>
      <c r="N189" s="137"/>
    </row>
    <row r="190" spans="1:14" s="7" customFormat="1" ht="21" customHeight="1" x14ac:dyDescent="0.8">
      <c r="A190" s="14"/>
      <c r="B190" s="14"/>
      <c r="C190" s="8"/>
      <c r="D190" s="8"/>
      <c r="E190" s="8"/>
      <c r="F190" s="8"/>
      <c r="G190" s="142">
        <v>1126151100</v>
      </c>
      <c r="H190" s="52" t="s">
        <v>89</v>
      </c>
      <c r="I190" s="51">
        <v>132</v>
      </c>
      <c r="J190" s="51" t="s">
        <v>199</v>
      </c>
      <c r="K190" s="51">
        <v>3220</v>
      </c>
      <c r="L190" s="51" t="s">
        <v>26</v>
      </c>
      <c r="M190" s="117">
        <v>41514.923999999999</v>
      </c>
      <c r="N190" s="137"/>
    </row>
    <row r="191" spans="1:14" s="7" customFormat="1" ht="21" customHeight="1" x14ac:dyDescent="0.8">
      <c r="A191" s="14"/>
      <c r="B191" s="14"/>
      <c r="C191" s="8"/>
      <c r="D191" s="8"/>
      <c r="E191" s="8"/>
      <c r="F191" s="8"/>
      <c r="G191" s="142">
        <v>1126151100</v>
      </c>
      <c r="H191" s="52" t="s">
        <v>89</v>
      </c>
      <c r="I191" s="51">
        <v>132</v>
      </c>
      <c r="J191" s="51" t="s">
        <v>199</v>
      </c>
      <c r="K191" s="51">
        <v>3230</v>
      </c>
      <c r="L191" s="51" t="s">
        <v>150</v>
      </c>
      <c r="M191" s="117">
        <v>6000</v>
      </c>
      <c r="N191" s="137"/>
    </row>
    <row r="192" spans="1:14" s="7" customFormat="1" ht="21" customHeight="1" x14ac:dyDescent="0.8">
      <c r="A192" s="14"/>
      <c r="B192" s="14"/>
      <c r="C192" s="8"/>
      <c r="D192" s="8"/>
      <c r="E192" s="8"/>
      <c r="F192" s="8"/>
      <c r="G192" s="142">
        <v>1126151100</v>
      </c>
      <c r="H192" s="52" t="s">
        <v>89</v>
      </c>
      <c r="I192" s="51">
        <v>132</v>
      </c>
      <c r="J192" s="51" t="s">
        <v>199</v>
      </c>
      <c r="K192" s="51">
        <v>3290</v>
      </c>
      <c r="L192" s="51" t="s">
        <v>27</v>
      </c>
      <c r="M192" s="117">
        <v>2500</v>
      </c>
      <c r="N192" s="137"/>
    </row>
    <row r="193" spans="1:14" s="7" customFormat="1" ht="21" customHeight="1" x14ac:dyDescent="0.8">
      <c r="A193" s="14"/>
      <c r="B193" s="14"/>
      <c r="C193" s="8"/>
      <c r="D193" s="8"/>
      <c r="E193" s="8"/>
      <c r="F193" s="8"/>
      <c r="G193" s="142">
        <v>1126151100</v>
      </c>
      <c r="H193" s="52" t="s">
        <v>89</v>
      </c>
      <c r="I193" s="51">
        <v>132</v>
      </c>
      <c r="J193" s="51" t="s">
        <v>199</v>
      </c>
      <c r="K193" s="51">
        <v>3310</v>
      </c>
      <c r="L193" s="51" t="s">
        <v>28</v>
      </c>
      <c r="M193" s="117">
        <v>0</v>
      </c>
      <c r="N193" s="137"/>
    </row>
    <row r="194" spans="1:14" s="7" customFormat="1" ht="21" customHeight="1" x14ac:dyDescent="0.8">
      <c r="A194" s="14"/>
      <c r="B194" s="14"/>
      <c r="C194" s="8"/>
      <c r="D194" s="8"/>
      <c r="E194" s="8"/>
      <c r="F194" s="8"/>
      <c r="G194" s="142">
        <v>1126151100</v>
      </c>
      <c r="H194" s="52" t="s">
        <v>89</v>
      </c>
      <c r="I194" s="51">
        <v>132</v>
      </c>
      <c r="J194" s="51" t="s">
        <v>199</v>
      </c>
      <c r="K194" s="51">
        <v>3360</v>
      </c>
      <c r="L194" s="51" t="s">
        <v>29</v>
      </c>
      <c r="M194" s="117">
        <v>1850</v>
      </c>
      <c r="N194" s="137"/>
    </row>
    <row r="195" spans="1:14" s="7" customFormat="1" ht="21" customHeight="1" x14ac:dyDescent="0.8">
      <c r="A195" s="14"/>
      <c r="B195" s="14"/>
      <c r="C195" s="8"/>
      <c r="D195" s="8"/>
      <c r="E195" s="8"/>
      <c r="F195" s="8"/>
      <c r="G195" s="142">
        <v>1126151100</v>
      </c>
      <c r="H195" s="52" t="s">
        <v>89</v>
      </c>
      <c r="I195" s="51">
        <v>132</v>
      </c>
      <c r="J195" s="51" t="s">
        <v>199</v>
      </c>
      <c r="K195" s="51">
        <v>3380</v>
      </c>
      <c r="L195" s="51" t="s">
        <v>30</v>
      </c>
      <c r="M195" s="117">
        <v>465.6</v>
      </c>
      <c r="N195" s="137"/>
    </row>
    <row r="196" spans="1:14" s="7" customFormat="1" ht="21" customHeight="1" x14ac:dyDescent="0.8">
      <c r="A196" s="14"/>
      <c r="B196" s="14"/>
      <c r="C196" s="8"/>
      <c r="D196" s="8"/>
      <c r="E196" s="8"/>
      <c r="F196" s="8"/>
      <c r="G196" s="142">
        <v>1126151100</v>
      </c>
      <c r="H196" s="52" t="s">
        <v>89</v>
      </c>
      <c r="I196" s="51">
        <v>132</v>
      </c>
      <c r="J196" s="51" t="s">
        <v>199</v>
      </c>
      <c r="K196" s="51">
        <v>3390</v>
      </c>
      <c r="L196" s="51" t="s">
        <v>56</v>
      </c>
      <c r="M196" s="117">
        <v>0</v>
      </c>
      <c r="N196" s="137"/>
    </row>
    <row r="197" spans="1:14" s="7" customFormat="1" ht="21" customHeight="1" x14ac:dyDescent="0.8">
      <c r="A197" s="14"/>
      <c r="B197" s="14"/>
      <c r="C197" s="8"/>
      <c r="D197" s="8"/>
      <c r="E197" s="8"/>
      <c r="F197" s="8"/>
      <c r="G197" s="142">
        <v>1126151100</v>
      </c>
      <c r="H197" s="52" t="s">
        <v>89</v>
      </c>
      <c r="I197" s="51">
        <v>132</v>
      </c>
      <c r="J197" s="51" t="s">
        <v>199</v>
      </c>
      <c r="K197" s="51">
        <v>3410</v>
      </c>
      <c r="L197" s="63" t="s">
        <v>31</v>
      </c>
      <c r="M197" s="117">
        <v>960</v>
      </c>
      <c r="N197" s="137"/>
    </row>
    <row r="198" spans="1:14" s="7" customFormat="1" ht="21" customHeight="1" x14ac:dyDescent="0.8">
      <c r="A198" s="14"/>
      <c r="B198" s="14"/>
      <c r="C198" s="8"/>
      <c r="D198" s="8"/>
      <c r="E198" s="8"/>
      <c r="F198" s="8"/>
      <c r="G198" s="142">
        <v>1126151100</v>
      </c>
      <c r="H198" s="52" t="s">
        <v>89</v>
      </c>
      <c r="I198" s="51">
        <v>132</v>
      </c>
      <c r="J198" s="51" t="s">
        <v>199</v>
      </c>
      <c r="K198" s="51">
        <v>3450</v>
      </c>
      <c r="L198" s="63" t="s">
        <v>70</v>
      </c>
      <c r="M198" s="117">
        <v>3003</v>
      </c>
      <c r="N198" s="137"/>
    </row>
    <row r="199" spans="1:14" s="7" customFormat="1" ht="21" customHeight="1" x14ac:dyDescent="0.8">
      <c r="A199" s="14"/>
      <c r="B199" s="14"/>
      <c r="C199" s="8"/>
      <c r="D199" s="8"/>
      <c r="E199" s="8"/>
      <c r="F199" s="8"/>
      <c r="G199" s="142">
        <v>1126151100</v>
      </c>
      <c r="H199" s="52" t="s">
        <v>89</v>
      </c>
      <c r="I199" s="51">
        <v>132</v>
      </c>
      <c r="J199" s="51" t="s">
        <v>199</v>
      </c>
      <c r="K199" s="51">
        <v>3510</v>
      </c>
      <c r="L199" s="51" t="s">
        <v>32</v>
      </c>
      <c r="M199" s="117">
        <v>2500</v>
      </c>
      <c r="N199" s="137"/>
    </row>
    <row r="200" spans="1:14" s="7" customFormat="1" ht="21" customHeight="1" x14ac:dyDescent="0.8">
      <c r="A200" s="14"/>
      <c r="B200" s="14"/>
      <c r="C200" s="8"/>
      <c r="D200" s="8"/>
      <c r="E200" s="8"/>
      <c r="F200" s="8"/>
      <c r="G200" s="142">
        <v>1126151100</v>
      </c>
      <c r="H200" s="52" t="s">
        <v>89</v>
      </c>
      <c r="I200" s="51">
        <v>132</v>
      </c>
      <c r="J200" s="51" t="s">
        <v>199</v>
      </c>
      <c r="K200" s="51">
        <v>3520</v>
      </c>
      <c r="L200" s="51" t="s">
        <v>33</v>
      </c>
      <c r="M200" s="117">
        <v>1500</v>
      </c>
      <c r="N200" s="137"/>
    </row>
    <row r="201" spans="1:14" s="7" customFormat="1" ht="21" customHeight="1" x14ac:dyDescent="0.8">
      <c r="A201" s="14"/>
      <c r="B201" s="14"/>
      <c r="C201" s="8"/>
      <c r="D201" s="8"/>
      <c r="E201" s="8"/>
      <c r="F201" s="8"/>
      <c r="G201" s="142">
        <v>1126151100</v>
      </c>
      <c r="H201" s="52" t="s">
        <v>89</v>
      </c>
      <c r="I201" s="51">
        <v>132</v>
      </c>
      <c r="J201" s="51" t="s">
        <v>199</v>
      </c>
      <c r="K201" s="51">
        <v>3530</v>
      </c>
      <c r="L201" s="51" t="s">
        <v>34</v>
      </c>
      <c r="M201" s="117">
        <v>4500</v>
      </c>
      <c r="N201" s="137"/>
    </row>
    <row r="202" spans="1:14" s="7" customFormat="1" ht="21" customHeight="1" x14ac:dyDescent="0.8">
      <c r="A202" s="14"/>
      <c r="B202" s="14"/>
      <c r="C202" s="8"/>
      <c r="D202" s="8"/>
      <c r="E202" s="8"/>
      <c r="F202" s="8"/>
      <c r="G202" s="142">
        <v>1126151100</v>
      </c>
      <c r="H202" s="52" t="s">
        <v>89</v>
      </c>
      <c r="I202" s="51">
        <v>132</v>
      </c>
      <c r="J202" s="51" t="s">
        <v>199</v>
      </c>
      <c r="K202" s="51">
        <v>3550</v>
      </c>
      <c r="L202" s="51" t="s">
        <v>35</v>
      </c>
      <c r="M202" s="117">
        <v>5500</v>
      </c>
      <c r="N202" s="137"/>
    </row>
    <row r="203" spans="1:14" s="7" customFormat="1" ht="21" customHeight="1" x14ac:dyDescent="0.8">
      <c r="A203" s="14"/>
      <c r="B203" s="14"/>
      <c r="C203" s="8"/>
      <c r="D203" s="8"/>
      <c r="E203" s="8"/>
      <c r="F203" s="8"/>
      <c r="G203" s="142">
        <v>1126151100</v>
      </c>
      <c r="H203" s="52" t="s">
        <v>89</v>
      </c>
      <c r="I203" s="51">
        <v>132</v>
      </c>
      <c r="J203" s="51" t="s">
        <v>199</v>
      </c>
      <c r="K203" s="51">
        <v>3570</v>
      </c>
      <c r="L203" s="51" t="s">
        <v>36</v>
      </c>
      <c r="M203" s="117">
        <v>4000</v>
      </c>
      <c r="N203" s="137"/>
    </row>
    <row r="204" spans="1:14" s="7" customFormat="1" ht="21" customHeight="1" x14ac:dyDescent="0.8">
      <c r="A204" s="14"/>
      <c r="B204" s="14"/>
      <c r="C204" s="8"/>
      <c r="D204" s="8"/>
      <c r="E204" s="8"/>
      <c r="F204" s="8"/>
      <c r="G204" s="142">
        <v>1126151100</v>
      </c>
      <c r="H204" s="52" t="s">
        <v>89</v>
      </c>
      <c r="I204" s="51">
        <v>132</v>
      </c>
      <c r="J204" s="51" t="s">
        <v>199</v>
      </c>
      <c r="K204" s="51">
        <v>3610</v>
      </c>
      <c r="L204" s="51" t="s">
        <v>37</v>
      </c>
      <c r="M204" s="117">
        <v>4500</v>
      </c>
      <c r="N204" s="137"/>
    </row>
    <row r="205" spans="1:14" s="7" customFormat="1" ht="21" customHeight="1" x14ac:dyDescent="0.8">
      <c r="A205" s="14"/>
      <c r="B205" s="14"/>
      <c r="C205" s="8"/>
      <c r="D205" s="8"/>
      <c r="E205" s="8"/>
      <c r="F205" s="8"/>
      <c r="G205" s="142">
        <v>1126151100</v>
      </c>
      <c r="H205" s="52" t="s">
        <v>89</v>
      </c>
      <c r="I205" s="51">
        <v>132</v>
      </c>
      <c r="J205" s="51" t="s">
        <v>199</v>
      </c>
      <c r="K205" s="51">
        <v>3710</v>
      </c>
      <c r="L205" s="51" t="s">
        <v>118</v>
      </c>
      <c r="M205" s="117">
        <v>4400</v>
      </c>
      <c r="N205" s="137"/>
    </row>
    <row r="206" spans="1:14" s="7" customFormat="1" ht="21" customHeight="1" x14ac:dyDescent="0.8">
      <c r="A206" s="14"/>
      <c r="B206" s="14"/>
      <c r="C206" s="8"/>
      <c r="D206" s="8"/>
      <c r="E206" s="8"/>
      <c r="F206" s="8"/>
      <c r="G206" s="142">
        <v>1126151100</v>
      </c>
      <c r="H206" s="52" t="s">
        <v>89</v>
      </c>
      <c r="I206" s="51">
        <v>132</v>
      </c>
      <c r="J206" s="51" t="s">
        <v>199</v>
      </c>
      <c r="K206" s="51">
        <v>3720</v>
      </c>
      <c r="L206" s="51" t="s">
        <v>38</v>
      </c>
      <c r="M206" s="117">
        <v>3500</v>
      </c>
      <c r="N206" s="137"/>
    </row>
    <row r="207" spans="1:14" s="7" customFormat="1" ht="21" customHeight="1" x14ac:dyDescent="0.8">
      <c r="A207" s="14"/>
      <c r="B207" s="14"/>
      <c r="C207" s="8"/>
      <c r="D207" s="8"/>
      <c r="E207" s="8"/>
      <c r="F207" s="8"/>
      <c r="G207" s="142">
        <v>1126151100</v>
      </c>
      <c r="H207" s="52" t="s">
        <v>89</v>
      </c>
      <c r="I207" s="51">
        <v>132</v>
      </c>
      <c r="J207" s="51" t="s">
        <v>199</v>
      </c>
      <c r="K207" s="51">
        <v>3750</v>
      </c>
      <c r="L207" s="51" t="s">
        <v>39</v>
      </c>
      <c r="M207" s="117">
        <v>7500</v>
      </c>
      <c r="N207" s="137"/>
    </row>
    <row r="208" spans="1:14" s="7" customFormat="1" ht="21" customHeight="1" x14ac:dyDescent="0.8">
      <c r="A208" s="14"/>
      <c r="B208" s="14"/>
      <c r="C208" s="8"/>
      <c r="D208" s="8"/>
      <c r="E208" s="8"/>
      <c r="F208" s="8"/>
      <c r="G208" s="142">
        <v>1126151100</v>
      </c>
      <c r="H208" s="52" t="s">
        <v>89</v>
      </c>
      <c r="I208" s="51">
        <v>132</v>
      </c>
      <c r="J208" s="51" t="s">
        <v>199</v>
      </c>
      <c r="K208" s="51">
        <v>3790</v>
      </c>
      <c r="L208" s="51" t="s">
        <v>40</v>
      </c>
      <c r="M208" s="117">
        <v>2500</v>
      </c>
      <c r="N208" s="137"/>
    </row>
    <row r="209" spans="1:14" s="7" customFormat="1" ht="21" customHeight="1" x14ac:dyDescent="0.8">
      <c r="A209" s="14"/>
      <c r="B209" s="14"/>
      <c r="C209" s="8"/>
      <c r="D209" s="8"/>
      <c r="E209" s="8"/>
      <c r="F209" s="8"/>
      <c r="G209" s="142">
        <v>1126151100</v>
      </c>
      <c r="H209" s="52" t="s">
        <v>89</v>
      </c>
      <c r="I209" s="51">
        <v>132</v>
      </c>
      <c r="J209" s="51" t="s">
        <v>199</v>
      </c>
      <c r="K209" s="51">
        <v>3820</v>
      </c>
      <c r="L209" s="51" t="s">
        <v>41</v>
      </c>
      <c r="M209" s="117">
        <v>0</v>
      </c>
      <c r="N209" s="137"/>
    </row>
    <row r="210" spans="1:14" s="7" customFormat="1" ht="21" customHeight="1" x14ac:dyDescent="0.8">
      <c r="A210" s="14"/>
      <c r="B210" s="14"/>
      <c r="C210" s="8"/>
      <c r="D210" s="8"/>
      <c r="E210" s="8"/>
      <c r="F210" s="8"/>
      <c r="G210" s="142">
        <v>1126151100</v>
      </c>
      <c r="H210" s="52" t="s">
        <v>89</v>
      </c>
      <c r="I210" s="51">
        <v>132</v>
      </c>
      <c r="J210" s="51" t="s">
        <v>199</v>
      </c>
      <c r="K210" s="51">
        <v>3830</v>
      </c>
      <c r="L210" s="51" t="s">
        <v>79</v>
      </c>
      <c r="M210" s="117">
        <v>0</v>
      </c>
      <c r="N210" s="137"/>
    </row>
    <row r="211" spans="1:14" s="7" customFormat="1" ht="21" customHeight="1" x14ac:dyDescent="0.8">
      <c r="A211" s="14"/>
      <c r="B211" s="14"/>
      <c r="C211" s="8"/>
      <c r="D211" s="8"/>
      <c r="E211" s="8"/>
      <c r="F211" s="8"/>
      <c r="G211" s="142">
        <v>1126151100</v>
      </c>
      <c r="H211" s="52" t="s">
        <v>89</v>
      </c>
      <c r="I211" s="51">
        <v>132</v>
      </c>
      <c r="J211" s="51" t="s">
        <v>199</v>
      </c>
      <c r="K211" s="51">
        <v>3920</v>
      </c>
      <c r="L211" s="51" t="s">
        <v>80</v>
      </c>
      <c r="M211" s="117">
        <v>6100</v>
      </c>
      <c r="N211" s="137"/>
    </row>
    <row r="212" spans="1:14" s="7" customFormat="1" ht="21" customHeight="1" x14ac:dyDescent="0.8">
      <c r="A212" s="14"/>
      <c r="B212" s="14"/>
      <c r="C212" s="8"/>
      <c r="D212" s="8"/>
      <c r="E212" s="8"/>
      <c r="F212" s="8"/>
      <c r="G212" s="142">
        <v>1126151100</v>
      </c>
      <c r="H212" s="52" t="s">
        <v>89</v>
      </c>
      <c r="I212" s="51">
        <v>132</v>
      </c>
      <c r="J212" s="51" t="s">
        <v>199</v>
      </c>
      <c r="K212" s="51">
        <v>3960</v>
      </c>
      <c r="L212" s="51" t="s">
        <v>42</v>
      </c>
      <c r="M212" s="117">
        <v>680</v>
      </c>
      <c r="N212" s="137"/>
    </row>
    <row r="213" spans="1:14" s="7" customFormat="1" ht="21" customHeight="1" x14ac:dyDescent="0.8">
      <c r="A213" s="14"/>
      <c r="B213" s="14"/>
      <c r="C213" s="8"/>
      <c r="D213" s="8"/>
      <c r="E213" s="8"/>
      <c r="F213" s="8"/>
      <c r="G213" s="142">
        <v>1126151100</v>
      </c>
      <c r="H213" s="52" t="s">
        <v>89</v>
      </c>
      <c r="I213" s="51">
        <v>132</v>
      </c>
      <c r="J213" s="51" t="s">
        <v>199</v>
      </c>
      <c r="K213" s="51">
        <v>3980</v>
      </c>
      <c r="L213" s="51" t="s">
        <v>43</v>
      </c>
      <c r="M213" s="117">
        <v>0</v>
      </c>
      <c r="N213" s="137"/>
    </row>
    <row r="214" spans="1:14" s="7" customFormat="1" ht="21" customHeight="1" x14ac:dyDescent="0.8">
      <c r="A214" s="14"/>
      <c r="B214" s="14"/>
      <c r="C214" s="8"/>
      <c r="D214" s="8"/>
      <c r="E214" s="8"/>
      <c r="F214" s="8"/>
      <c r="G214" s="148"/>
      <c r="H214" s="53" t="s">
        <v>59</v>
      </c>
      <c r="I214" s="53"/>
      <c r="J214" s="53"/>
      <c r="K214" s="53"/>
      <c r="L214" s="55"/>
      <c r="M214" s="116">
        <f>SUM(M184:M213)</f>
        <v>151965.524</v>
      </c>
      <c r="N214" s="137"/>
    </row>
    <row r="215" spans="1:14" ht="21" customHeight="1" x14ac:dyDescent="0.8">
      <c r="A215" s="8"/>
      <c r="B215" s="8"/>
      <c r="C215" s="28"/>
      <c r="D215" s="28"/>
      <c r="E215" s="189" t="s">
        <v>176</v>
      </c>
      <c r="F215" s="189" t="s">
        <v>140</v>
      </c>
      <c r="G215" s="190"/>
      <c r="H215" s="189"/>
      <c r="I215" s="189"/>
      <c r="J215" s="189"/>
      <c r="K215" s="189"/>
      <c r="L215" s="189"/>
      <c r="M215" s="191">
        <f>+M225+M256</f>
        <v>1058270.496</v>
      </c>
      <c r="N215" s="137"/>
    </row>
    <row r="216" spans="1:14" s="7" customFormat="1" ht="21" customHeight="1" x14ac:dyDescent="0.8">
      <c r="A216" s="14"/>
      <c r="B216" s="14"/>
      <c r="C216" s="8"/>
      <c r="D216" s="8"/>
      <c r="E216" s="8"/>
      <c r="F216" s="8"/>
      <c r="G216" s="142">
        <v>1126151100</v>
      </c>
      <c r="H216" s="52" t="s">
        <v>89</v>
      </c>
      <c r="I216" s="51">
        <v>132</v>
      </c>
      <c r="J216" s="51" t="s">
        <v>200</v>
      </c>
      <c r="K216" s="51">
        <v>2110</v>
      </c>
      <c r="L216" s="51" t="s">
        <v>14</v>
      </c>
      <c r="M216" s="117">
        <v>9720</v>
      </c>
      <c r="N216" s="137"/>
    </row>
    <row r="217" spans="1:14" s="7" customFormat="1" ht="21" customHeight="1" x14ac:dyDescent="0.8">
      <c r="A217" s="14"/>
      <c r="B217" s="14"/>
      <c r="C217" s="8"/>
      <c r="D217" s="8"/>
      <c r="E217" s="8"/>
      <c r="F217" s="8"/>
      <c r="G217" s="142">
        <v>1126151100</v>
      </c>
      <c r="H217" s="52" t="s">
        <v>89</v>
      </c>
      <c r="I217" s="51">
        <v>132</v>
      </c>
      <c r="J217" s="51" t="s">
        <v>200</v>
      </c>
      <c r="K217" s="51">
        <v>2120</v>
      </c>
      <c r="L217" s="51" t="s">
        <v>15</v>
      </c>
      <c r="M217" s="117">
        <v>34000</v>
      </c>
      <c r="N217" s="137"/>
    </row>
    <row r="218" spans="1:14" s="7" customFormat="1" ht="21" customHeight="1" x14ac:dyDescent="0.8">
      <c r="A218" s="14"/>
      <c r="B218" s="14"/>
      <c r="C218" s="8"/>
      <c r="D218" s="8"/>
      <c r="E218" s="8"/>
      <c r="F218" s="8"/>
      <c r="G218" s="142">
        <v>1126151100</v>
      </c>
      <c r="H218" s="52" t="s">
        <v>89</v>
      </c>
      <c r="I218" s="51">
        <v>132</v>
      </c>
      <c r="J218" s="51" t="s">
        <v>200</v>
      </c>
      <c r="K218" s="51">
        <v>2150</v>
      </c>
      <c r="L218" s="51" t="s">
        <v>16</v>
      </c>
      <c r="M218" s="117">
        <v>6000</v>
      </c>
      <c r="N218" s="137"/>
    </row>
    <row r="219" spans="1:14" s="7" customFormat="1" ht="21" customHeight="1" x14ac:dyDescent="0.8">
      <c r="A219" s="14"/>
      <c r="B219" s="14"/>
      <c r="C219" s="8"/>
      <c r="D219" s="8"/>
      <c r="E219" s="8"/>
      <c r="F219" s="8"/>
      <c r="G219" s="142">
        <v>1126151100</v>
      </c>
      <c r="H219" s="52" t="s">
        <v>89</v>
      </c>
      <c r="I219" s="51">
        <v>132</v>
      </c>
      <c r="J219" s="51" t="s">
        <v>200</v>
      </c>
      <c r="K219" s="51">
        <v>2160</v>
      </c>
      <c r="L219" s="51" t="s">
        <v>17</v>
      </c>
      <c r="M219" s="117">
        <v>5000</v>
      </c>
      <c r="N219" s="137"/>
    </row>
    <row r="220" spans="1:14" s="7" customFormat="1" ht="21" customHeight="1" x14ac:dyDescent="0.8">
      <c r="A220" s="14"/>
      <c r="B220" s="14"/>
      <c r="C220" s="8"/>
      <c r="D220" s="8"/>
      <c r="E220" s="8"/>
      <c r="F220" s="8"/>
      <c r="G220" s="142">
        <v>1126151100</v>
      </c>
      <c r="H220" s="52" t="s">
        <v>89</v>
      </c>
      <c r="I220" s="51">
        <v>132</v>
      </c>
      <c r="J220" s="51" t="s">
        <v>200</v>
      </c>
      <c r="K220" s="51">
        <v>2211</v>
      </c>
      <c r="L220" s="51" t="s">
        <v>69</v>
      </c>
      <c r="M220" s="117">
        <v>34000</v>
      </c>
      <c r="N220" s="137"/>
    </row>
    <row r="221" spans="1:14" s="7" customFormat="1" ht="21" customHeight="1" x14ac:dyDescent="0.8">
      <c r="A221" s="14"/>
      <c r="B221" s="14"/>
      <c r="C221" s="8"/>
      <c r="D221" s="8"/>
      <c r="E221" s="8"/>
      <c r="F221" s="8"/>
      <c r="G221" s="142">
        <v>1126151100</v>
      </c>
      <c r="H221" s="52" t="s">
        <v>89</v>
      </c>
      <c r="I221" s="51">
        <v>132</v>
      </c>
      <c r="J221" s="51" t="s">
        <v>200</v>
      </c>
      <c r="K221" s="51">
        <v>2530</v>
      </c>
      <c r="L221" s="51" t="s">
        <v>18</v>
      </c>
      <c r="M221" s="117">
        <v>1200</v>
      </c>
      <c r="N221" s="137"/>
    </row>
    <row r="222" spans="1:14" s="7" customFormat="1" ht="21" customHeight="1" x14ac:dyDescent="0.8">
      <c r="A222" s="14"/>
      <c r="B222" s="14"/>
      <c r="C222" s="8"/>
      <c r="D222" s="8"/>
      <c r="E222" s="8"/>
      <c r="F222" s="8"/>
      <c r="G222" s="142">
        <v>1126151100</v>
      </c>
      <c r="H222" s="52" t="s">
        <v>89</v>
      </c>
      <c r="I222" s="51">
        <v>132</v>
      </c>
      <c r="J222" s="51" t="s">
        <v>200</v>
      </c>
      <c r="K222" s="51">
        <v>2610</v>
      </c>
      <c r="L222" s="51" t="s">
        <v>19</v>
      </c>
      <c r="M222" s="117">
        <v>20648.400000000001</v>
      </c>
      <c r="N222" s="137"/>
    </row>
    <row r="223" spans="1:14" s="7" customFormat="1" ht="21" customHeight="1" x14ac:dyDescent="0.8">
      <c r="A223" s="14"/>
      <c r="B223" s="14"/>
      <c r="C223" s="8"/>
      <c r="D223" s="8"/>
      <c r="E223" s="8"/>
      <c r="F223" s="8"/>
      <c r="G223" s="142">
        <v>1126151100</v>
      </c>
      <c r="H223" s="52" t="s">
        <v>89</v>
      </c>
      <c r="I223" s="51">
        <v>132</v>
      </c>
      <c r="J223" s="51" t="s">
        <v>200</v>
      </c>
      <c r="K223" s="51">
        <v>2710</v>
      </c>
      <c r="L223" s="51" t="s">
        <v>53</v>
      </c>
      <c r="M223" s="117">
        <v>13440</v>
      </c>
      <c r="N223" s="137"/>
    </row>
    <row r="224" spans="1:14" s="7" customFormat="1" ht="21" customHeight="1" x14ac:dyDescent="0.8">
      <c r="A224" s="14"/>
      <c r="B224" s="14"/>
      <c r="C224" s="8"/>
      <c r="D224" s="8"/>
      <c r="E224" s="8"/>
      <c r="F224" s="8"/>
      <c r="G224" s="142">
        <v>1126151100</v>
      </c>
      <c r="H224" s="52" t="s">
        <v>89</v>
      </c>
      <c r="I224" s="51">
        <v>132</v>
      </c>
      <c r="J224" s="51" t="s">
        <v>200</v>
      </c>
      <c r="K224" s="51">
        <v>2940</v>
      </c>
      <c r="L224" s="51" t="s">
        <v>87</v>
      </c>
      <c r="M224" s="117">
        <v>11400</v>
      </c>
      <c r="N224" s="137"/>
    </row>
    <row r="225" spans="1:14" s="7" customFormat="1" ht="21" customHeight="1" x14ac:dyDescent="0.8">
      <c r="A225" s="14"/>
      <c r="B225" s="14"/>
      <c r="C225" s="8"/>
      <c r="D225" s="8"/>
      <c r="E225" s="8"/>
      <c r="F225" s="8"/>
      <c r="G225" s="142"/>
      <c r="H225" s="55" t="s">
        <v>60</v>
      </c>
      <c r="I225" s="51"/>
      <c r="J225" s="51"/>
      <c r="K225" s="51"/>
      <c r="L225" s="53"/>
      <c r="M225" s="120">
        <f>SUM(M216:M224)</f>
        <v>135408.4</v>
      </c>
      <c r="N225" s="137"/>
    </row>
    <row r="226" spans="1:14" s="7" customFormat="1" ht="21" customHeight="1" x14ac:dyDescent="0.8">
      <c r="A226" s="14"/>
      <c r="B226" s="14"/>
      <c r="C226" s="8"/>
      <c r="D226" s="8"/>
      <c r="E226" s="8"/>
      <c r="F226" s="8"/>
      <c r="G226" s="142">
        <v>1126151100</v>
      </c>
      <c r="H226" s="52" t="s">
        <v>89</v>
      </c>
      <c r="I226" s="51">
        <v>132</v>
      </c>
      <c r="J226" s="51" t="s">
        <v>200</v>
      </c>
      <c r="K226" s="51">
        <v>3110</v>
      </c>
      <c r="L226" s="51" t="s">
        <v>20</v>
      </c>
      <c r="M226" s="117">
        <v>56000</v>
      </c>
      <c r="N226" s="137"/>
    </row>
    <row r="227" spans="1:14" s="7" customFormat="1" ht="21" customHeight="1" x14ac:dyDescent="0.8">
      <c r="A227" s="14"/>
      <c r="B227" s="14"/>
      <c r="C227" s="8"/>
      <c r="D227" s="8"/>
      <c r="E227" s="8"/>
      <c r="F227" s="8"/>
      <c r="G227" s="142">
        <v>1126151100</v>
      </c>
      <c r="H227" s="52" t="s">
        <v>89</v>
      </c>
      <c r="I227" s="51">
        <v>132</v>
      </c>
      <c r="J227" s="51" t="s">
        <v>200</v>
      </c>
      <c r="K227" s="51">
        <v>3130</v>
      </c>
      <c r="L227" s="51" t="s">
        <v>21</v>
      </c>
      <c r="M227" s="117">
        <v>1440</v>
      </c>
      <c r="N227" s="137"/>
    </row>
    <row r="228" spans="1:14" s="7" customFormat="1" ht="21" customHeight="1" x14ac:dyDescent="0.8">
      <c r="A228" s="14"/>
      <c r="B228" s="14"/>
      <c r="C228" s="8"/>
      <c r="D228" s="8"/>
      <c r="E228" s="8"/>
      <c r="F228" s="8"/>
      <c r="G228" s="142">
        <v>1126151100</v>
      </c>
      <c r="H228" s="52" t="s">
        <v>89</v>
      </c>
      <c r="I228" s="51">
        <v>132</v>
      </c>
      <c r="J228" s="51" t="s">
        <v>200</v>
      </c>
      <c r="K228" s="51">
        <v>3140</v>
      </c>
      <c r="L228" s="51" t="s">
        <v>22</v>
      </c>
      <c r="M228" s="117">
        <v>11328</v>
      </c>
      <c r="N228" s="137"/>
    </row>
    <row r="229" spans="1:14" s="7" customFormat="1" ht="21" customHeight="1" x14ac:dyDescent="0.8">
      <c r="A229" s="14"/>
      <c r="B229" s="14"/>
      <c r="C229" s="8"/>
      <c r="D229" s="8"/>
      <c r="E229" s="8"/>
      <c r="F229" s="8"/>
      <c r="G229" s="142">
        <v>1126151100</v>
      </c>
      <c r="H229" s="52" t="s">
        <v>89</v>
      </c>
      <c r="I229" s="51">
        <v>132</v>
      </c>
      <c r="J229" s="51" t="s">
        <v>200</v>
      </c>
      <c r="K229" s="51">
        <v>3150</v>
      </c>
      <c r="L229" s="51" t="s">
        <v>23</v>
      </c>
      <c r="M229" s="117">
        <v>12000</v>
      </c>
      <c r="N229" s="137"/>
    </row>
    <row r="230" spans="1:14" s="7" customFormat="1" ht="21" customHeight="1" x14ac:dyDescent="0.8">
      <c r="A230" s="14"/>
      <c r="B230" s="14"/>
      <c r="C230" s="8"/>
      <c r="D230" s="8"/>
      <c r="E230" s="8"/>
      <c r="F230" s="8"/>
      <c r="G230" s="142">
        <v>1126151100</v>
      </c>
      <c r="H230" s="52" t="s">
        <v>89</v>
      </c>
      <c r="I230" s="51">
        <v>132</v>
      </c>
      <c r="J230" s="51" t="s">
        <v>200</v>
      </c>
      <c r="K230" s="51">
        <v>3170</v>
      </c>
      <c r="L230" s="51" t="s">
        <v>24</v>
      </c>
      <c r="M230" s="117">
        <v>111200</v>
      </c>
      <c r="N230" s="137"/>
    </row>
    <row r="231" spans="1:14" s="7" customFormat="1" ht="21" customHeight="1" x14ac:dyDescent="0.8">
      <c r="A231" s="14"/>
      <c r="B231" s="14"/>
      <c r="C231" s="8"/>
      <c r="D231" s="8"/>
      <c r="E231" s="8"/>
      <c r="F231" s="8"/>
      <c r="G231" s="142">
        <v>1126151100</v>
      </c>
      <c r="H231" s="52" t="s">
        <v>89</v>
      </c>
      <c r="I231" s="51">
        <v>132</v>
      </c>
      <c r="J231" s="51" t="s">
        <v>200</v>
      </c>
      <c r="K231" s="51">
        <v>3180</v>
      </c>
      <c r="L231" s="51" t="s">
        <v>25</v>
      </c>
      <c r="M231" s="117">
        <v>2000</v>
      </c>
      <c r="N231" s="137"/>
    </row>
    <row r="232" spans="1:14" s="7" customFormat="1" ht="21" customHeight="1" x14ac:dyDescent="0.8">
      <c r="A232" s="14"/>
      <c r="B232" s="14"/>
      <c r="C232" s="8"/>
      <c r="D232" s="8"/>
      <c r="E232" s="8"/>
      <c r="F232" s="8"/>
      <c r="G232" s="142">
        <v>1126151100</v>
      </c>
      <c r="H232" s="52" t="s">
        <v>89</v>
      </c>
      <c r="I232" s="51">
        <v>132</v>
      </c>
      <c r="J232" s="51" t="s">
        <v>200</v>
      </c>
      <c r="K232" s="51">
        <v>3220</v>
      </c>
      <c r="L232" s="51" t="s">
        <v>26</v>
      </c>
      <c r="M232" s="117">
        <v>166059.696</v>
      </c>
      <c r="N232" s="137"/>
    </row>
    <row r="233" spans="1:14" s="7" customFormat="1" ht="21" customHeight="1" x14ac:dyDescent="0.8">
      <c r="A233" s="14"/>
      <c r="B233" s="14"/>
      <c r="C233" s="8"/>
      <c r="D233" s="8"/>
      <c r="E233" s="8"/>
      <c r="F233" s="8"/>
      <c r="G233" s="142">
        <v>1126151100</v>
      </c>
      <c r="H233" s="52" t="s">
        <v>89</v>
      </c>
      <c r="I233" s="51">
        <v>132</v>
      </c>
      <c r="J233" s="51" t="s">
        <v>200</v>
      </c>
      <c r="K233" s="51">
        <v>3230</v>
      </c>
      <c r="L233" s="51" t="s">
        <v>150</v>
      </c>
      <c r="M233" s="117">
        <v>24000</v>
      </c>
      <c r="N233" s="137"/>
    </row>
    <row r="234" spans="1:14" s="7" customFormat="1" ht="21" customHeight="1" x14ac:dyDescent="0.8">
      <c r="A234" s="14"/>
      <c r="B234" s="14"/>
      <c r="C234" s="8"/>
      <c r="D234" s="8"/>
      <c r="E234" s="8"/>
      <c r="F234" s="8"/>
      <c r="G234" s="142">
        <v>1126151100</v>
      </c>
      <c r="H234" s="52" t="s">
        <v>89</v>
      </c>
      <c r="I234" s="51">
        <v>132</v>
      </c>
      <c r="J234" s="51" t="s">
        <v>200</v>
      </c>
      <c r="K234" s="51">
        <v>3290</v>
      </c>
      <c r="L234" s="51" t="s">
        <v>27</v>
      </c>
      <c r="M234" s="117">
        <v>10000</v>
      </c>
      <c r="N234" s="137"/>
    </row>
    <row r="235" spans="1:14" s="7" customFormat="1" ht="21" customHeight="1" x14ac:dyDescent="0.8">
      <c r="A235" s="14"/>
      <c r="B235" s="14"/>
      <c r="C235" s="8"/>
      <c r="D235" s="8"/>
      <c r="E235" s="8"/>
      <c r="F235" s="8"/>
      <c r="G235" s="142">
        <v>1126151100</v>
      </c>
      <c r="H235" s="52" t="s">
        <v>89</v>
      </c>
      <c r="I235" s="51">
        <v>132</v>
      </c>
      <c r="J235" s="51" t="s">
        <v>200</v>
      </c>
      <c r="K235" s="51">
        <v>3310</v>
      </c>
      <c r="L235" s="51" t="s">
        <v>28</v>
      </c>
      <c r="M235" s="117">
        <v>315000</v>
      </c>
      <c r="N235" s="137"/>
    </row>
    <row r="236" spans="1:14" s="7" customFormat="1" ht="21" customHeight="1" x14ac:dyDescent="0.8">
      <c r="A236" s="14"/>
      <c r="B236" s="14"/>
      <c r="C236" s="8"/>
      <c r="D236" s="8"/>
      <c r="E236" s="8"/>
      <c r="F236" s="8"/>
      <c r="G236" s="142">
        <v>1126151100</v>
      </c>
      <c r="H236" s="52" t="s">
        <v>89</v>
      </c>
      <c r="I236" s="51">
        <v>132</v>
      </c>
      <c r="J236" s="51" t="s">
        <v>200</v>
      </c>
      <c r="K236" s="51">
        <v>3360</v>
      </c>
      <c r="L236" s="51" t="s">
        <v>29</v>
      </c>
      <c r="M236" s="117">
        <v>7400</v>
      </c>
      <c r="N236" s="137"/>
    </row>
    <row r="237" spans="1:14" s="7" customFormat="1" ht="21" customHeight="1" x14ac:dyDescent="0.8">
      <c r="A237" s="14"/>
      <c r="B237" s="14"/>
      <c r="C237" s="8"/>
      <c r="D237" s="8"/>
      <c r="E237" s="8"/>
      <c r="F237" s="8"/>
      <c r="G237" s="142">
        <v>1126151100</v>
      </c>
      <c r="H237" s="52" t="s">
        <v>89</v>
      </c>
      <c r="I237" s="51">
        <v>132</v>
      </c>
      <c r="J237" s="51" t="s">
        <v>200</v>
      </c>
      <c r="K237" s="51">
        <v>3380</v>
      </c>
      <c r="L237" s="51" t="s">
        <v>30</v>
      </c>
      <c r="M237" s="117">
        <v>1862.4</v>
      </c>
      <c r="N237" s="137"/>
    </row>
    <row r="238" spans="1:14" s="7" customFormat="1" ht="21" customHeight="1" x14ac:dyDescent="0.8">
      <c r="A238" s="14"/>
      <c r="B238" s="14"/>
      <c r="C238" s="8"/>
      <c r="D238" s="8"/>
      <c r="E238" s="8"/>
      <c r="F238" s="8"/>
      <c r="G238" s="142">
        <v>1126151100</v>
      </c>
      <c r="H238" s="52" t="s">
        <v>89</v>
      </c>
      <c r="I238" s="51">
        <v>132</v>
      </c>
      <c r="J238" s="51" t="s">
        <v>200</v>
      </c>
      <c r="K238" s="51">
        <v>3390</v>
      </c>
      <c r="L238" s="51" t="s">
        <v>56</v>
      </c>
      <c r="M238" s="117">
        <v>0</v>
      </c>
      <c r="N238" s="137"/>
    </row>
    <row r="239" spans="1:14" s="7" customFormat="1" ht="21" customHeight="1" x14ac:dyDescent="0.8">
      <c r="A239" s="14"/>
      <c r="B239" s="14"/>
      <c r="C239" s="8"/>
      <c r="D239" s="8"/>
      <c r="E239" s="8"/>
      <c r="F239" s="8"/>
      <c r="G239" s="142">
        <v>1126151100</v>
      </c>
      <c r="H239" s="52" t="s">
        <v>89</v>
      </c>
      <c r="I239" s="51">
        <v>132</v>
      </c>
      <c r="J239" s="51" t="s">
        <v>200</v>
      </c>
      <c r="K239" s="51">
        <v>3410</v>
      </c>
      <c r="L239" s="63" t="s">
        <v>31</v>
      </c>
      <c r="M239" s="117">
        <v>3840</v>
      </c>
      <c r="N239" s="137"/>
    </row>
    <row r="240" spans="1:14" s="7" customFormat="1" ht="21" customHeight="1" x14ac:dyDescent="0.8">
      <c r="A240" s="14"/>
      <c r="B240" s="14"/>
      <c r="C240" s="8"/>
      <c r="D240" s="8"/>
      <c r="E240" s="8"/>
      <c r="F240" s="8"/>
      <c r="G240" s="142">
        <v>1126151100</v>
      </c>
      <c r="H240" s="52" t="s">
        <v>89</v>
      </c>
      <c r="I240" s="51">
        <v>132</v>
      </c>
      <c r="J240" s="51" t="s">
        <v>200</v>
      </c>
      <c r="K240" s="51">
        <v>3450</v>
      </c>
      <c r="L240" s="63" t="s">
        <v>70</v>
      </c>
      <c r="M240" s="117">
        <v>12012</v>
      </c>
      <c r="N240" s="137"/>
    </row>
    <row r="241" spans="1:14" s="7" customFormat="1" ht="21" customHeight="1" x14ac:dyDescent="0.8">
      <c r="A241" s="14"/>
      <c r="B241" s="14"/>
      <c r="C241" s="8"/>
      <c r="D241" s="8"/>
      <c r="E241" s="8"/>
      <c r="F241" s="8"/>
      <c r="G241" s="142">
        <v>1126151100</v>
      </c>
      <c r="H241" s="52" t="s">
        <v>89</v>
      </c>
      <c r="I241" s="51">
        <v>132</v>
      </c>
      <c r="J241" s="51" t="s">
        <v>200</v>
      </c>
      <c r="K241" s="51">
        <v>3510</v>
      </c>
      <c r="L241" s="51" t="s">
        <v>32</v>
      </c>
      <c r="M241" s="117">
        <v>10000</v>
      </c>
      <c r="N241" s="137"/>
    </row>
    <row r="242" spans="1:14" s="7" customFormat="1" ht="21" customHeight="1" x14ac:dyDescent="0.8">
      <c r="A242" s="14"/>
      <c r="B242" s="14"/>
      <c r="C242" s="8"/>
      <c r="D242" s="8"/>
      <c r="E242" s="8"/>
      <c r="F242" s="8"/>
      <c r="G242" s="142">
        <v>1126151100</v>
      </c>
      <c r="H242" s="52" t="s">
        <v>89</v>
      </c>
      <c r="I242" s="51">
        <v>132</v>
      </c>
      <c r="J242" s="51" t="s">
        <v>200</v>
      </c>
      <c r="K242" s="51">
        <v>3520</v>
      </c>
      <c r="L242" s="51" t="s">
        <v>33</v>
      </c>
      <c r="M242" s="117">
        <v>6000</v>
      </c>
      <c r="N242" s="137"/>
    </row>
    <row r="243" spans="1:14" s="7" customFormat="1" ht="21" customHeight="1" x14ac:dyDescent="0.8">
      <c r="A243" s="14"/>
      <c r="B243" s="14"/>
      <c r="C243" s="8"/>
      <c r="D243" s="8"/>
      <c r="E243" s="8"/>
      <c r="F243" s="8"/>
      <c r="G243" s="142">
        <v>1126151100</v>
      </c>
      <c r="H243" s="52" t="s">
        <v>89</v>
      </c>
      <c r="I243" s="51">
        <v>132</v>
      </c>
      <c r="J243" s="51" t="s">
        <v>200</v>
      </c>
      <c r="K243" s="51">
        <v>3530</v>
      </c>
      <c r="L243" s="51" t="s">
        <v>34</v>
      </c>
      <c r="M243" s="117">
        <v>18000</v>
      </c>
      <c r="N243" s="137"/>
    </row>
    <row r="244" spans="1:14" s="7" customFormat="1" ht="21" customHeight="1" x14ac:dyDescent="0.8">
      <c r="A244" s="14"/>
      <c r="B244" s="14"/>
      <c r="C244" s="8"/>
      <c r="D244" s="8"/>
      <c r="E244" s="8"/>
      <c r="F244" s="8"/>
      <c r="G244" s="142">
        <v>1126151100</v>
      </c>
      <c r="H244" s="52" t="s">
        <v>89</v>
      </c>
      <c r="I244" s="51">
        <v>132</v>
      </c>
      <c r="J244" s="51" t="s">
        <v>200</v>
      </c>
      <c r="K244" s="51">
        <v>3550</v>
      </c>
      <c r="L244" s="51" t="s">
        <v>35</v>
      </c>
      <c r="M244" s="117">
        <v>22000</v>
      </c>
      <c r="N244" s="137"/>
    </row>
    <row r="245" spans="1:14" s="7" customFormat="1" ht="21" customHeight="1" x14ac:dyDescent="0.8">
      <c r="A245" s="14"/>
      <c r="B245" s="14"/>
      <c r="C245" s="8"/>
      <c r="D245" s="8"/>
      <c r="E245" s="8"/>
      <c r="F245" s="8"/>
      <c r="G245" s="142">
        <v>1126151100</v>
      </c>
      <c r="H245" s="52" t="s">
        <v>89</v>
      </c>
      <c r="I245" s="51">
        <v>132</v>
      </c>
      <c r="J245" s="51" t="s">
        <v>200</v>
      </c>
      <c r="K245" s="51">
        <v>3570</v>
      </c>
      <c r="L245" s="51" t="s">
        <v>36</v>
      </c>
      <c r="M245" s="117">
        <v>16000</v>
      </c>
      <c r="N245" s="137"/>
    </row>
    <row r="246" spans="1:14" s="7" customFormat="1" ht="21" customHeight="1" x14ac:dyDescent="0.8">
      <c r="A246" s="14"/>
      <c r="B246" s="14"/>
      <c r="C246" s="8"/>
      <c r="D246" s="8"/>
      <c r="E246" s="8"/>
      <c r="F246" s="8"/>
      <c r="G246" s="142">
        <v>1126151100</v>
      </c>
      <c r="H246" s="52" t="s">
        <v>89</v>
      </c>
      <c r="I246" s="51">
        <v>132</v>
      </c>
      <c r="J246" s="51" t="s">
        <v>200</v>
      </c>
      <c r="K246" s="51">
        <v>3610</v>
      </c>
      <c r="L246" s="51" t="s">
        <v>37</v>
      </c>
      <c r="M246" s="117">
        <v>18000</v>
      </c>
      <c r="N246" s="137"/>
    </row>
    <row r="247" spans="1:14" s="7" customFormat="1" ht="21" customHeight="1" x14ac:dyDescent="0.8">
      <c r="A247" s="14"/>
      <c r="B247" s="14"/>
      <c r="C247" s="8"/>
      <c r="D247" s="8"/>
      <c r="E247" s="8"/>
      <c r="F247" s="8"/>
      <c r="G247" s="142">
        <v>1126151100</v>
      </c>
      <c r="H247" s="52" t="s">
        <v>89</v>
      </c>
      <c r="I247" s="51">
        <v>132</v>
      </c>
      <c r="J247" s="51" t="s">
        <v>200</v>
      </c>
      <c r="K247" s="51">
        <v>3710</v>
      </c>
      <c r="L247" s="51" t="s">
        <v>118</v>
      </c>
      <c r="M247" s="117">
        <v>17600</v>
      </c>
      <c r="N247" s="137"/>
    </row>
    <row r="248" spans="1:14" s="7" customFormat="1" ht="21" customHeight="1" x14ac:dyDescent="0.8">
      <c r="A248" s="14"/>
      <c r="B248" s="14"/>
      <c r="C248" s="8"/>
      <c r="D248" s="8"/>
      <c r="E248" s="8"/>
      <c r="F248" s="8"/>
      <c r="G248" s="142">
        <v>1126151100</v>
      </c>
      <c r="H248" s="52" t="s">
        <v>89</v>
      </c>
      <c r="I248" s="51">
        <v>132</v>
      </c>
      <c r="J248" s="51" t="s">
        <v>200</v>
      </c>
      <c r="K248" s="51">
        <v>3720</v>
      </c>
      <c r="L248" s="51" t="s">
        <v>38</v>
      </c>
      <c r="M248" s="117">
        <v>14000</v>
      </c>
      <c r="N248" s="137"/>
    </row>
    <row r="249" spans="1:14" s="7" customFormat="1" ht="21" customHeight="1" x14ac:dyDescent="0.8">
      <c r="A249" s="14"/>
      <c r="B249" s="14"/>
      <c r="C249" s="8"/>
      <c r="D249" s="8"/>
      <c r="E249" s="8"/>
      <c r="F249" s="8"/>
      <c r="G249" s="142">
        <v>1126151100</v>
      </c>
      <c r="H249" s="52" t="s">
        <v>89</v>
      </c>
      <c r="I249" s="51">
        <v>132</v>
      </c>
      <c r="J249" s="51" t="s">
        <v>200</v>
      </c>
      <c r="K249" s="51">
        <v>3750</v>
      </c>
      <c r="L249" s="51" t="s">
        <v>39</v>
      </c>
      <c r="M249" s="117">
        <v>30000</v>
      </c>
      <c r="N249" s="137"/>
    </row>
    <row r="250" spans="1:14" s="7" customFormat="1" ht="21" customHeight="1" x14ac:dyDescent="0.8">
      <c r="A250" s="14"/>
      <c r="B250" s="14"/>
      <c r="C250" s="8"/>
      <c r="D250" s="8"/>
      <c r="E250" s="8"/>
      <c r="F250" s="8"/>
      <c r="G250" s="142">
        <v>1126151100</v>
      </c>
      <c r="H250" s="52" t="s">
        <v>89</v>
      </c>
      <c r="I250" s="51">
        <v>132</v>
      </c>
      <c r="J250" s="51" t="s">
        <v>200</v>
      </c>
      <c r="K250" s="51">
        <v>3790</v>
      </c>
      <c r="L250" s="51" t="s">
        <v>40</v>
      </c>
      <c r="M250" s="117">
        <v>10000</v>
      </c>
      <c r="N250" s="137"/>
    </row>
    <row r="251" spans="1:14" s="7" customFormat="1" ht="21" customHeight="1" x14ac:dyDescent="0.8">
      <c r="A251" s="14"/>
      <c r="B251" s="14"/>
      <c r="C251" s="8"/>
      <c r="D251" s="8"/>
      <c r="E251" s="8"/>
      <c r="F251" s="8"/>
      <c r="G251" s="142">
        <v>1126151100</v>
      </c>
      <c r="H251" s="52" t="s">
        <v>89</v>
      </c>
      <c r="I251" s="51">
        <v>132</v>
      </c>
      <c r="J251" s="51" t="s">
        <v>200</v>
      </c>
      <c r="K251" s="51">
        <v>3820</v>
      </c>
      <c r="L251" s="51" t="s">
        <v>41</v>
      </c>
      <c r="M251" s="117">
        <v>0</v>
      </c>
      <c r="N251" s="137"/>
    </row>
    <row r="252" spans="1:14" s="7" customFormat="1" ht="21" customHeight="1" x14ac:dyDescent="0.8">
      <c r="A252" s="14"/>
      <c r="B252" s="14"/>
      <c r="C252" s="8"/>
      <c r="D252" s="8"/>
      <c r="E252" s="8"/>
      <c r="F252" s="8"/>
      <c r="G252" s="142">
        <v>1126151100</v>
      </c>
      <c r="H252" s="52" t="s">
        <v>89</v>
      </c>
      <c r="I252" s="51">
        <v>132</v>
      </c>
      <c r="J252" s="51" t="s">
        <v>200</v>
      </c>
      <c r="K252" s="51">
        <v>3830</v>
      </c>
      <c r="L252" s="51" t="s">
        <v>79</v>
      </c>
      <c r="M252" s="117">
        <v>0</v>
      </c>
      <c r="N252" s="137"/>
    </row>
    <row r="253" spans="1:14" s="7" customFormat="1" ht="21" customHeight="1" x14ac:dyDescent="0.8">
      <c r="A253" s="14"/>
      <c r="B253" s="14"/>
      <c r="C253" s="8"/>
      <c r="D253" s="8"/>
      <c r="E253" s="8"/>
      <c r="F253" s="8"/>
      <c r="G253" s="142">
        <v>1126151100</v>
      </c>
      <c r="H253" s="52" t="s">
        <v>89</v>
      </c>
      <c r="I253" s="51">
        <v>132</v>
      </c>
      <c r="J253" s="51" t="s">
        <v>200</v>
      </c>
      <c r="K253" s="51">
        <v>3920</v>
      </c>
      <c r="L253" s="51" t="s">
        <v>80</v>
      </c>
      <c r="M253" s="117">
        <v>24400</v>
      </c>
      <c r="N253" s="137"/>
    </row>
    <row r="254" spans="1:14" s="7" customFormat="1" ht="21" customHeight="1" x14ac:dyDescent="0.8">
      <c r="A254" s="14"/>
      <c r="B254" s="14"/>
      <c r="C254" s="8"/>
      <c r="D254" s="8"/>
      <c r="E254" s="8"/>
      <c r="F254" s="8"/>
      <c r="G254" s="142">
        <v>1126151100</v>
      </c>
      <c r="H254" s="52" t="s">
        <v>89</v>
      </c>
      <c r="I254" s="51">
        <v>132</v>
      </c>
      <c r="J254" s="51" t="s">
        <v>200</v>
      </c>
      <c r="K254" s="51">
        <v>3960</v>
      </c>
      <c r="L254" s="51" t="s">
        <v>42</v>
      </c>
      <c r="M254" s="117">
        <v>2720</v>
      </c>
      <c r="N254" s="137"/>
    </row>
    <row r="255" spans="1:14" s="7" customFormat="1" ht="21" customHeight="1" x14ac:dyDescent="0.8">
      <c r="A255" s="14"/>
      <c r="B255" s="14"/>
      <c r="C255" s="8"/>
      <c r="D255" s="8"/>
      <c r="E255" s="8"/>
      <c r="F255" s="8"/>
      <c r="G255" s="142">
        <v>1126151100</v>
      </c>
      <c r="H255" s="52" t="s">
        <v>89</v>
      </c>
      <c r="I255" s="51">
        <v>132</v>
      </c>
      <c r="J255" s="51" t="s">
        <v>200</v>
      </c>
      <c r="K255" s="51">
        <v>3980</v>
      </c>
      <c r="L255" s="51" t="s">
        <v>43</v>
      </c>
      <c r="M255" s="117">
        <v>0</v>
      </c>
      <c r="N255" s="137"/>
    </row>
    <row r="256" spans="1:14" s="7" customFormat="1" ht="21" customHeight="1" x14ac:dyDescent="0.8">
      <c r="A256" s="14"/>
      <c r="B256" s="14"/>
      <c r="C256" s="8"/>
      <c r="D256" s="8"/>
      <c r="E256" s="8"/>
      <c r="F256" s="8"/>
      <c r="G256" s="148"/>
      <c r="H256" s="53" t="s">
        <v>59</v>
      </c>
      <c r="I256" s="53"/>
      <c r="J256" s="53"/>
      <c r="K256" s="53"/>
      <c r="L256" s="55"/>
      <c r="M256" s="116">
        <f>SUM(M226:M255)</f>
        <v>922862.09600000002</v>
      </c>
      <c r="N256" s="137"/>
    </row>
    <row r="257" spans="1:13" s="7" customFormat="1" ht="15" customHeight="1" x14ac:dyDescent="0.35">
      <c r="A257" s="179"/>
      <c r="B257" s="179"/>
      <c r="C257" s="180"/>
      <c r="D257" s="180"/>
      <c r="E257" s="180"/>
      <c r="F257" s="180"/>
      <c r="G257" s="181"/>
      <c r="H257" s="182"/>
      <c r="I257" s="183"/>
      <c r="J257" s="183"/>
      <c r="K257" s="184"/>
      <c r="L257" s="185"/>
      <c r="M257" s="186"/>
    </row>
    <row r="258" spans="1:13" s="7" customFormat="1" ht="15" customHeight="1" x14ac:dyDescent="0.35">
      <c r="A258" s="14"/>
      <c r="B258" s="14"/>
      <c r="C258" s="8"/>
      <c r="D258" s="8"/>
      <c r="E258" s="8"/>
      <c r="F258" s="8"/>
      <c r="G258" s="8"/>
      <c r="H258" s="8"/>
      <c r="I258" s="14"/>
      <c r="J258" s="14"/>
      <c r="K258" s="8"/>
      <c r="L258" s="8"/>
      <c r="M258" s="123"/>
    </row>
    <row r="259" spans="1:13" s="7" customFormat="1" ht="15" customHeight="1" x14ac:dyDescent="0.35">
      <c r="A259" s="14"/>
      <c r="B259" s="14"/>
      <c r="C259" s="8"/>
      <c r="D259" s="8"/>
      <c r="E259" s="8"/>
      <c r="F259" s="8"/>
      <c r="G259" s="8"/>
      <c r="H259" s="8"/>
      <c r="I259" s="14"/>
      <c r="J259" s="14"/>
      <c r="K259" s="8"/>
      <c r="L259" s="8"/>
      <c r="M259" s="123"/>
    </row>
    <row r="260" spans="1:13" s="7" customFormat="1" ht="15" customHeight="1" x14ac:dyDescent="0.35">
      <c r="A260" s="14"/>
      <c r="B260" s="14"/>
      <c r="C260" s="8"/>
      <c r="D260" s="8"/>
      <c r="E260" s="8"/>
      <c r="F260" s="8"/>
      <c r="G260" s="8"/>
      <c r="H260" s="8"/>
      <c r="I260" s="14"/>
      <c r="J260" s="14"/>
      <c r="K260" s="8"/>
      <c r="L260" s="8"/>
      <c r="M260" s="123"/>
    </row>
    <row r="261" spans="1:13" s="7" customFormat="1" ht="15" customHeight="1" x14ac:dyDescent="0.35">
      <c r="A261" s="14"/>
      <c r="B261" s="14"/>
      <c r="C261" s="8"/>
      <c r="D261" s="8"/>
      <c r="E261" s="8"/>
      <c r="F261" s="8"/>
      <c r="G261" s="8"/>
      <c r="H261" s="8"/>
      <c r="I261" s="14"/>
      <c r="J261" s="14"/>
      <c r="K261" s="8"/>
      <c r="L261" s="8"/>
      <c r="M261" s="123"/>
    </row>
    <row r="262" spans="1:13" s="7" customFormat="1" ht="15" customHeight="1" x14ac:dyDescent="0.35">
      <c r="A262" s="14"/>
      <c r="B262" s="14"/>
      <c r="C262" s="8"/>
      <c r="D262" s="8"/>
      <c r="E262" s="8"/>
      <c r="F262" s="8"/>
      <c r="G262" s="8"/>
      <c r="H262" s="8"/>
      <c r="I262" s="14"/>
      <c r="J262" s="14"/>
      <c r="K262" s="8"/>
      <c r="L262" s="8"/>
      <c r="M262" s="123"/>
    </row>
    <row r="263" spans="1:13" s="7" customFormat="1" ht="15" customHeight="1" x14ac:dyDescent="0.35">
      <c r="A263" s="14"/>
      <c r="B263" s="14"/>
      <c r="C263" s="8"/>
      <c r="D263" s="8"/>
      <c r="E263" s="8"/>
      <c r="F263" s="8"/>
      <c r="G263" s="8"/>
      <c r="H263" s="8"/>
      <c r="I263" s="14"/>
      <c r="J263" s="14"/>
      <c r="K263" s="8"/>
      <c r="L263" s="8"/>
      <c r="M263" s="123"/>
    </row>
    <row r="264" spans="1:13" s="7" customFormat="1" ht="15" customHeight="1" x14ac:dyDescent="0.35">
      <c r="A264" s="14"/>
      <c r="B264" s="14"/>
      <c r="C264" s="8"/>
      <c r="D264" s="8"/>
      <c r="E264" s="8"/>
      <c r="F264" s="8"/>
      <c r="G264" s="8"/>
      <c r="H264" s="8"/>
      <c r="I264" s="14"/>
      <c r="J264" s="14"/>
      <c r="K264" s="8"/>
      <c r="L264" s="8"/>
      <c r="M264" s="123"/>
    </row>
    <row r="265" spans="1:13" s="7" customFormat="1" ht="15" customHeight="1" x14ac:dyDescent="0.35">
      <c r="A265" s="14"/>
      <c r="B265" s="14"/>
      <c r="C265" s="8"/>
      <c r="D265" s="8"/>
      <c r="E265" s="8"/>
      <c r="F265" s="8"/>
      <c r="G265" s="8"/>
      <c r="H265" s="8"/>
      <c r="I265" s="14"/>
      <c r="J265" s="14"/>
      <c r="K265" s="8"/>
      <c r="L265" s="8"/>
      <c r="M265" s="123"/>
    </row>
    <row r="266" spans="1:13" s="7" customFormat="1" ht="15" customHeight="1" x14ac:dyDescent="0.35">
      <c r="A266" s="14"/>
      <c r="B266" s="14"/>
      <c r="C266" s="8"/>
      <c r="D266" s="8"/>
      <c r="E266" s="8"/>
      <c r="F266" s="8"/>
      <c r="G266" s="8"/>
      <c r="H266" s="8"/>
      <c r="I266" s="14"/>
      <c r="J266" s="14"/>
      <c r="K266" s="8"/>
      <c r="L266" s="8"/>
      <c r="M266" s="123"/>
    </row>
    <row r="267" spans="1:13" s="7" customFormat="1" ht="15" customHeight="1" x14ac:dyDescent="0.35">
      <c r="A267" s="14"/>
      <c r="B267" s="14"/>
      <c r="C267" s="8"/>
      <c r="D267" s="8"/>
      <c r="E267" s="8"/>
      <c r="F267" s="8"/>
      <c r="G267" s="8"/>
      <c r="H267" s="8"/>
      <c r="I267" s="14"/>
      <c r="J267" s="14"/>
      <c r="K267" s="8"/>
      <c r="L267" s="8"/>
      <c r="M267" s="123"/>
    </row>
    <row r="268" spans="1:13" s="7" customFormat="1" ht="15" customHeight="1" x14ac:dyDescent="0.35">
      <c r="A268" s="14"/>
      <c r="B268" s="14"/>
      <c r="C268" s="8"/>
      <c r="D268" s="8"/>
      <c r="E268" s="8"/>
      <c r="F268" s="8"/>
      <c r="G268" s="8"/>
      <c r="H268" s="8"/>
      <c r="I268" s="14"/>
      <c r="J268" s="14"/>
      <c r="K268" s="8"/>
      <c r="L268" s="8"/>
      <c r="M268" s="123"/>
    </row>
    <row r="269" spans="1:13" s="7" customFormat="1" ht="15" customHeight="1" x14ac:dyDescent="0.35">
      <c r="A269" s="14"/>
      <c r="B269" s="14"/>
      <c r="C269" s="8"/>
      <c r="D269" s="8"/>
      <c r="E269" s="8"/>
      <c r="F269" s="8"/>
      <c r="G269" s="8"/>
      <c r="H269" s="8"/>
      <c r="I269" s="14"/>
      <c r="J269" s="14"/>
      <c r="K269" s="8"/>
      <c r="L269" s="8"/>
      <c r="M269" s="123"/>
    </row>
    <row r="270" spans="1:13" s="7" customFormat="1" ht="15" customHeight="1" x14ac:dyDescent="0.35">
      <c r="A270" s="14"/>
      <c r="B270" s="14"/>
      <c r="C270" s="8"/>
      <c r="D270" s="8"/>
      <c r="E270" s="8"/>
      <c r="F270" s="8"/>
      <c r="G270" s="8"/>
      <c r="H270" s="8"/>
      <c r="I270" s="14"/>
      <c r="J270" s="14"/>
      <c r="K270" s="8"/>
      <c r="L270" s="8"/>
      <c r="M270" s="123"/>
    </row>
    <row r="271" spans="1:13" s="7" customFormat="1" ht="15" customHeight="1" x14ac:dyDescent="0.35">
      <c r="A271" s="14"/>
      <c r="B271" s="14"/>
      <c r="C271" s="8"/>
      <c r="D271" s="8"/>
      <c r="E271" s="8"/>
      <c r="F271" s="8"/>
      <c r="G271" s="8"/>
      <c r="H271" s="8"/>
      <c r="I271" s="14"/>
      <c r="J271" s="14"/>
      <c r="K271" s="8"/>
      <c r="L271" s="8"/>
      <c r="M271" s="123"/>
    </row>
    <row r="272" spans="1:13" s="7" customFormat="1" ht="15" customHeight="1" x14ac:dyDescent="0.35">
      <c r="A272" s="14"/>
      <c r="B272" s="14"/>
      <c r="C272" s="8"/>
      <c r="D272" s="8"/>
      <c r="E272" s="8"/>
      <c r="F272" s="8"/>
      <c r="G272" s="8"/>
      <c r="H272" s="8"/>
      <c r="I272" s="14"/>
      <c r="J272" s="14"/>
      <c r="K272" s="8"/>
      <c r="L272" s="8"/>
      <c r="M272" s="123"/>
    </row>
    <row r="273" spans="1:13" s="7" customFormat="1" ht="15" customHeight="1" x14ac:dyDescent="0.35">
      <c r="A273" s="14"/>
      <c r="B273" s="14"/>
      <c r="C273" s="8"/>
      <c r="D273" s="8"/>
      <c r="E273" s="8"/>
      <c r="F273" s="8"/>
      <c r="G273" s="8"/>
      <c r="H273" s="8"/>
      <c r="I273" s="14"/>
      <c r="J273" s="14"/>
      <c r="K273" s="8"/>
      <c r="L273" s="8"/>
      <c r="M273" s="123"/>
    </row>
    <row r="274" spans="1:13" s="7" customFormat="1" ht="15" customHeight="1" x14ac:dyDescent="0.35">
      <c r="A274" s="14"/>
      <c r="B274" s="14"/>
      <c r="C274" s="8"/>
      <c r="D274" s="8"/>
      <c r="E274" s="8"/>
      <c r="F274" s="8"/>
      <c r="G274" s="8"/>
      <c r="H274" s="8"/>
      <c r="I274" s="14"/>
      <c r="J274" s="14"/>
      <c r="K274" s="8"/>
      <c r="L274" s="8"/>
      <c r="M274" s="123"/>
    </row>
    <row r="275" spans="1:13" s="7" customFormat="1" ht="15" customHeight="1" x14ac:dyDescent="0.35">
      <c r="A275" s="14"/>
      <c r="B275" s="14"/>
      <c r="C275" s="8"/>
      <c r="D275" s="8"/>
      <c r="E275" s="8"/>
      <c r="F275" s="8"/>
      <c r="G275" s="8"/>
      <c r="H275" s="8"/>
      <c r="I275" s="14"/>
      <c r="J275" s="14"/>
      <c r="K275" s="8"/>
      <c r="L275" s="8"/>
      <c r="M275" s="123"/>
    </row>
    <row r="276" spans="1:13" s="7" customFormat="1" ht="15" customHeight="1" x14ac:dyDescent="0.35">
      <c r="A276" s="14"/>
      <c r="B276" s="14"/>
      <c r="C276" s="8"/>
      <c r="D276" s="8"/>
      <c r="E276" s="8"/>
      <c r="F276" s="8"/>
      <c r="G276" s="8"/>
      <c r="H276" s="8"/>
      <c r="I276" s="14"/>
      <c r="J276" s="14"/>
      <c r="K276" s="8"/>
      <c r="L276" s="8"/>
      <c r="M276" s="123"/>
    </row>
    <row r="277" spans="1:13" s="7" customFormat="1" ht="15" customHeight="1" x14ac:dyDescent="0.35">
      <c r="A277" s="14"/>
      <c r="B277" s="14"/>
      <c r="C277" s="8"/>
      <c r="D277" s="8"/>
      <c r="E277" s="8"/>
      <c r="F277" s="8"/>
      <c r="G277" s="8"/>
      <c r="H277" s="8"/>
      <c r="I277" s="14"/>
      <c r="J277" s="14"/>
      <c r="K277" s="8"/>
      <c r="L277" s="8"/>
      <c r="M277" s="123"/>
    </row>
    <row r="278" spans="1:13" s="7" customFormat="1" ht="15" customHeight="1" x14ac:dyDescent="0.35">
      <c r="A278" s="14"/>
      <c r="B278" s="14"/>
      <c r="C278" s="8"/>
      <c r="D278" s="8"/>
      <c r="E278" s="8"/>
      <c r="F278" s="8"/>
      <c r="G278" s="8"/>
      <c r="H278" s="8"/>
      <c r="I278" s="14"/>
      <c r="J278" s="14"/>
      <c r="K278" s="8"/>
      <c r="L278" s="8"/>
      <c r="M278" s="123"/>
    </row>
    <row r="279" spans="1:13" s="7" customFormat="1" ht="15" customHeight="1" x14ac:dyDescent="0.35">
      <c r="A279" s="14"/>
      <c r="B279" s="14"/>
      <c r="C279" s="8"/>
      <c r="D279" s="8"/>
      <c r="E279" s="8"/>
      <c r="F279" s="8"/>
      <c r="G279" s="8"/>
      <c r="H279" s="8"/>
      <c r="I279" s="14"/>
      <c r="J279" s="14"/>
      <c r="K279" s="8"/>
      <c r="L279" s="8"/>
      <c r="M279" s="123"/>
    </row>
    <row r="280" spans="1:13" s="7" customFormat="1" ht="15" customHeight="1" x14ac:dyDescent="0.35">
      <c r="A280" s="14"/>
      <c r="B280" s="14"/>
      <c r="C280" s="8"/>
      <c r="D280" s="8"/>
      <c r="E280" s="8"/>
      <c r="F280" s="8"/>
      <c r="G280" s="8"/>
      <c r="H280" s="8"/>
      <c r="I280" s="14"/>
      <c r="J280" s="14"/>
      <c r="K280" s="8"/>
      <c r="L280" s="8"/>
      <c r="M280" s="123"/>
    </row>
    <row r="281" spans="1:13" s="7" customFormat="1" ht="15" customHeight="1" x14ac:dyDescent="0.35">
      <c r="A281" s="14"/>
      <c r="B281" s="14"/>
      <c r="C281" s="8"/>
      <c r="D281" s="8"/>
      <c r="E281" s="8"/>
      <c r="F281" s="8"/>
      <c r="G281" s="8"/>
      <c r="H281" s="8"/>
      <c r="I281" s="14"/>
      <c r="J281" s="14"/>
      <c r="K281" s="8"/>
      <c r="L281" s="8"/>
      <c r="M281" s="123"/>
    </row>
    <row r="282" spans="1:13" s="7" customFormat="1" ht="15" customHeight="1" x14ac:dyDescent="0.35">
      <c r="A282" s="14"/>
      <c r="B282" s="14"/>
      <c r="C282" s="8"/>
      <c r="D282" s="8"/>
      <c r="E282" s="8"/>
      <c r="F282" s="8"/>
      <c r="G282" s="8"/>
      <c r="H282" s="8"/>
      <c r="I282" s="14"/>
      <c r="J282" s="14"/>
      <c r="K282" s="8"/>
      <c r="L282" s="8"/>
      <c r="M282" s="123"/>
    </row>
    <row r="283" spans="1:13" s="7" customFormat="1" ht="15" customHeight="1" x14ac:dyDescent="0.35">
      <c r="A283" s="14"/>
      <c r="B283" s="14"/>
      <c r="C283" s="8"/>
      <c r="D283" s="8"/>
      <c r="E283" s="8"/>
      <c r="F283" s="8"/>
      <c r="G283" s="8"/>
      <c r="H283" s="8"/>
      <c r="I283" s="14"/>
      <c r="J283" s="14"/>
      <c r="K283" s="8"/>
      <c r="L283" s="8"/>
      <c r="M283" s="123"/>
    </row>
    <row r="284" spans="1:13" s="7" customFormat="1" ht="15" customHeight="1" x14ac:dyDescent="0.35">
      <c r="A284" s="14"/>
      <c r="B284" s="14"/>
      <c r="C284" s="8"/>
      <c r="D284" s="8"/>
      <c r="E284" s="8"/>
      <c r="F284" s="8"/>
      <c r="G284" s="8"/>
      <c r="H284" s="8"/>
      <c r="I284" s="14"/>
      <c r="J284" s="14"/>
      <c r="K284" s="8"/>
      <c r="L284" s="8"/>
      <c r="M284" s="123"/>
    </row>
    <row r="285" spans="1:13" s="7" customFormat="1" ht="15" customHeight="1" x14ac:dyDescent="0.35">
      <c r="A285" s="14"/>
      <c r="B285" s="14"/>
      <c r="C285" s="8"/>
      <c r="D285" s="8"/>
      <c r="E285" s="8"/>
      <c r="F285" s="8"/>
      <c r="G285" s="8"/>
      <c r="H285" s="8"/>
      <c r="I285" s="14"/>
      <c r="J285" s="14"/>
      <c r="K285" s="8"/>
      <c r="L285" s="8"/>
      <c r="M285" s="123"/>
    </row>
    <row r="286" spans="1:13" s="7" customFormat="1" ht="15" customHeight="1" x14ac:dyDescent="0.35">
      <c r="A286" s="14"/>
      <c r="B286" s="14"/>
      <c r="C286" s="8"/>
      <c r="D286" s="8"/>
      <c r="E286" s="8"/>
      <c r="F286" s="8"/>
      <c r="G286" s="8"/>
      <c r="H286" s="8"/>
      <c r="I286" s="14"/>
      <c r="J286" s="14"/>
      <c r="K286" s="8"/>
      <c r="L286" s="8"/>
      <c r="M286" s="123"/>
    </row>
    <row r="287" spans="1:13" s="7" customFormat="1" ht="15" customHeight="1" x14ac:dyDescent="0.35">
      <c r="A287" s="14"/>
      <c r="B287" s="14"/>
      <c r="C287" s="8"/>
      <c r="D287" s="8"/>
      <c r="E287" s="8"/>
      <c r="F287" s="8"/>
      <c r="G287" s="8"/>
      <c r="H287" s="8"/>
      <c r="I287" s="14"/>
      <c r="J287" s="14"/>
      <c r="K287" s="8"/>
      <c r="L287" s="8"/>
      <c r="M287" s="123"/>
    </row>
    <row r="288" spans="1:13" s="7" customFormat="1" ht="15" customHeight="1" x14ac:dyDescent="0.35">
      <c r="A288" s="14"/>
      <c r="B288" s="14"/>
      <c r="C288" s="8"/>
      <c r="D288" s="8"/>
      <c r="E288" s="8"/>
      <c r="F288" s="8"/>
      <c r="G288" s="8"/>
      <c r="H288" s="8"/>
      <c r="I288" s="14"/>
      <c r="J288" s="14"/>
      <c r="K288" s="8"/>
      <c r="L288" s="8"/>
      <c r="M288" s="123"/>
    </row>
    <row r="289" spans="1:13" s="7" customFormat="1" ht="15" customHeight="1" x14ac:dyDescent="0.35">
      <c r="A289" s="14"/>
      <c r="B289" s="14"/>
      <c r="C289" s="8"/>
      <c r="D289" s="8"/>
      <c r="E289" s="8"/>
      <c r="F289" s="8"/>
      <c r="G289" s="8"/>
      <c r="H289" s="8"/>
      <c r="I289" s="14"/>
      <c r="J289" s="14"/>
      <c r="K289" s="8"/>
      <c r="L289" s="8"/>
      <c r="M289" s="123"/>
    </row>
    <row r="290" spans="1:13" s="7" customFormat="1" ht="15" customHeight="1" x14ac:dyDescent="0.35">
      <c r="A290" s="14"/>
      <c r="B290" s="14"/>
      <c r="C290" s="8"/>
      <c r="D290" s="8"/>
      <c r="E290" s="8"/>
      <c r="F290" s="8"/>
      <c r="G290" s="8"/>
      <c r="H290" s="8"/>
      <c r="I290" s="14"/>
      <c r="J290" s="14"/>
      <c r="K290" s="8"/>
      <c r="L290" s="8"/>
      <c r="M290" s="123"/>
    </row>
    <row r="291" spans="1:13" s="7" customFormat="1" ht="15" customHeight="1" x14ac:dyDescent="0.35">
      <c r="A291" s="14"/>
      <c r="B291" s="14"/>
      <c r="C291" s="8"/>
      <c r="D291" s="8"/>
      <c r="E291" s="8"/>
      <c r="F291" s="8"/>
      <c r="G291" s="8"/>
      <c r="H291" s="8"/>
      <c r="I291" s="14"/>
      <c r="J291" s="14"/>
      <c r="K291" s="8"/>
      <c r="L291" s="8"/>
      <c r="M291" s="123"/>
    </row>
    <row r="292" spans="1:13" s="7" customFormat="1" ht="15" customHeight="1" x14ac:dyDescent="0.35">
      <c r="A292" s="14"/>
      <c r="B292" s="14"/>
      <c r="C292" s="8"/>
      <c r="D292" s="8"/>
      <c r="E292" s="8"/>
      <c r="F292" s="8"/>
      <c r="G292" s="8"/>
      <c r="H292" s="8"/>
      <c r="I292" s="14"/>
      <c r="J292" s="14"/>
      <c r="K292" s="8"/>
      <c r="L292" s="8"/>
      <c r="M292" s="123"/>
    </row>
    <row r="293" spans="1:13" s="7" customFormat="1" ht="15" customHeight="1" x14ac:dyDescent="0.35">
      <c r="A293" s="14"/>
      <c r="B293" s="14"/>
      <c r="C293" s="8"/>
      <c r="D293" s="8"/>
      <c r="E293" s="8"/>
      <c r="F293" s="8"/>
      <c r="G293" s="8"/>
      <c r="H293" s="8"/>
      <c r="I293" s="14"/>
      <c r="J293" s="14"/>
      <c r="K293" s="8"/>
      <c r="L293" s="8"/>
      <c r="M293" s="123"/>
    </row>
    <row r="294" spans="1:13" s="7" customFormat="1" ht="15" customHeight="1" x14ac:dyDescent="0.35">
      <c r="A294" s="14"/>
      <c r="B294" s="14"/>
      <c r="C294" s="8"/>
      <c r="D294" s="8"/>
      <c r="E294" s="8"/>
      <c r="F294" s="8"/>
      <c r="G294" s="8"/>
      <c r="H294" s="8"/>
      <c r="I294" s="14"/>
      <c r="J294" s="14"/>
      <c r="K294" s="8"/>
      <c r="L294" s="8"/>
      <c r="M294" s="123"/>
    </row>
    <row r="295" spans="1:13" s="7" customFormat="1" ht="15" customHeight="1" x14ac:dyDescent="0.35">
      <c r="A295" s="14"/>
      <c r="B295" s="14"/>
      <c r="C295" s="8"/>
      <c r="D295" s="8"/>
      <c r="E295" s="8"/>
      <c r="F295" s="8"/>
      <c r="G295" s="8"/>
      <c r="H295" s="8"/>
      <c r="I295" s="14"/>
      <c r="J295" s="14"/>
      <c r="K295" s="8"/>
      <c r="L295" s="8"/>
      <c r="M295" s="123"/>
    </row>
    <row r="296" spans="1:13" s="7" customFormat="1" ht="15" customHeight="1" x14ac:dyDescent="0.35">
      <c r="A296" s="14"/>
      <c r="B296" s="14"/>
      <c r="C296" s="8"/>
      <c r="D296" s="8"/>
      <c r="E296" s="8"/>
      <c r="F296" s="8"/>
      <c r="G296" s="8"/>
      <c r="H296" s="8"/>
      <c r="I296" s="14"/>
      <c r="J296" s="14"/>
      <c r="K296" s="8"/>
      <c r="L296" s="8"/>
      <c r="M296" s="123"/>
    </row>
    <row r="297" spans="1:13" s="7" customFormat="1" ht="15" customHeight="1" x14ac:dyDescent="0.35">
      <c r="A297" s="14"/>
      <c r="B297" s="14"/>
      <c r="C297" s="8"/>
      <c r="D297" s="8"/>
      <c r="E297" s="8"/>
      <c r="F297" s="8"/>
      <c r="G297" s="8"/>
      <c r="H297" s="8"/>
      <c r="I297" s="14"/>
      <c r="J297" s="14"/>
      <c r="K297" s="8"/>
      <c r="L297" s="8"/>
      <c r="M297" s="123"/>
    </row>
    <row r="298" spans="1:13" s="7" customFormat="1" ht="15" customHeight="1" x14ac:dyDescent="0.35">
      <c r="A298" s="14"/>
      <c r="B298" s="14"/>
      <c r="C298" s="8"/>
      <c r="D298" s="8"/>
      <c r="E298" s="8"/>
      <c r="F298" s="8"/>
      <c r="G298" s="8"/>
      <c r="H298" s="8"/>
      <c r="I298" s="14"/>
      <c r="J298" s="14"/>
      <c r="K298" s="8"/>
      <c r="L298" s="8"/>
      <c r="M298" s="123"/>
    </row>
    <row r="299" spans="1:13" s="7" customFormat="1" ht="15" customHeight="1" x14ac:dyDescent="0.35">
      <c r="A299" s="14"/>
      <c r="B299" s="14"/>
      <c r="C299" s="8"/>
      <c r="D299" s="8"/>
      <c r="E299" s="8"/>
      <c r="F299" s="8"/>
      <c r="G299" s="8"/>
      <c r="H299" s="8"/>
      <c r="I299" s="14"/>
      <c r="J299" s="14"/>
      <c r="K299" s="8"/>
      <c r="L299" s="8"/>
      <c r="M299" s="123"/>
    </row>
    <row r="300" spans="1:13" s="7" customFormat="1" ht="15" customHeight="1" x14ac:dyDescent="0.35">
      <c r="A300" s="14"/>
      <c r="B300" s="14"/>
      <c r="C300" s="8"/>
      <c r="D300" s="8"/>
      <c r="E300" s="8"/>
      <c r="F300" s="8"/>
      <c r="G300" s="8"/>
      <c r="H300" s="8"/>
      <c r="I300" s="14"/>
      <c r="J300" s="14"/>
      <c r="K300" s="8"/>
      <c r="L300" s="8"/>
      <c r="M300" s="123"/>
    </row>
    <row r="301" spans="1:13" s="7" customFormat="1" ht="15" customHeight="1" x14ac:dyDescent="0.35">
      <c r="A301" s="14"/>
      <c r="B301" s="14"/>
      <c r="C301" s="8"/>
      <c r="D301" s="8"/>
      <c r="E301" s="8"/>
      <c r="F301" s="8"/>
      <c r="G301" s="8"/>
      <c r="H301" s="8"/>
      <c r="I301" s="14"/>
      <c r="J301" s="14"/>
      <c r="K301" s="8"/>
      <c r="L301" s="8"/>
      <c r="M301" s="123"/>
    </row>
    <row r="302" spans="1:13" s="7" customFormat="1" ht="15" customHeight="1" x14ac:dyDescent="0.35">
      <c r="A302" s="14"/>
      <c r="B302" s="14"/>
      <c r="C302" s="8"/>
      <c r="D302" s="8"/>
      <c r="E302" s="8"/>
      <c r="F302" s="8"/>
      <c r="G302" s="8"/>
      <c r="H302" s="8"/>
      <c r="I302" s="14"/>
      <c r="J302" s="14"/>
      <c r="K302" s="8"/>
      <c r="L302" s="8"/>
      <c r="M302" s="123"/>
    </row>
    <row r="303" spans="1:13" s="7" customFormat="1" ht="15" customHeight="1" x14ac:dyDescent="0.35">
      <c r="A303" s="14"/>
      <c r="B303" s="14"/>
      <c r="C303" s="8"/>
      <c r="D303" s="8"/>
      <c r="E303" s="8"/>
      <c r="F303" s="8"/>
      <c r="G303" s="8"/>
      <c r="H303" s="8"/>
      <c r="I303" s="14"/>
      <c r="J303" s="14"/>
      <c r="K303" s="8"/>
      <c r="L303" s="8"/>
      <c r="M303" s="123"/>
    </row>
    <row r="304" spans="1:13" s="7" customFormat="1" ht="15" customHeight="1" x14ac:dyDescent="0.35">
      <c r="A304" s="14"/>
      <c r="B304" s="14"/>
      <c r="C304" s="8"/>
      <c r="D304" s="8"/>
      <c r="E304" s="8"/>
      <c r="F304" s="8"/>
      <c r="G304" s="8"/>
      <c r="H304" s="8"/>
      <c r="I304" s="14"/>
      <c r="J304" s="14"/>
      <c r="K304" s="8"/>
      <c r="L304" s="8"/>
      <c r="M304" s="123"/>
    </row>
    <row r="305" spans="1:13" s="7" customFormat="1" ht="15" customHeight="1" x14ac:dyDescent="0.35">
      <c r="A305" s="14"/>
      <c r="B305" s="14"/>
      <c r="C305" s="8"/>
      <c r="D305" s="8"/>
      <c r="E305" s="8"/>
      <c r="F305" s="8"/>
      <c r="G305" s="8"/>
      <c r="H305" s="8"/>
      <c r="I305" s="14"/>
      <c r="J305" s="14"/>
      <c r="K305" s="8"/>
      <c r="L305" s="8"/>
      <c r="M305" s="123"/>
    </row>
    <row r="306" spans="1:13" s="7" customFormat="1" ht="15" customHeight="1" x14ac:dyDescent="0.35">
      <c r="A306" s="14"/>
      <c r="B306" s="14"/>
      <c r="C306" s="8"/>
      <c r="D306" s="8"/>
      <c r="E306" s="8"/>
      <c r="F306" s="8"/>
      <c r="G306" s="8"/>
      <c r="H306" s="8"/>
      <c r="I306" s="14"/>
      <c r="J306" s="14"/>
      <c r="K306" s="8"/>
      <c r="L306" s="8"/>
      <c r="M306" s="123"/>
    </row>
    <row r="307" spans="1:13" s="7" customFormat="1" ht="15" customHeight="1" x14ac:dyDescent="0.35">
      <c r="A307" s="14"/>
      <c r="B307" s="14"/>
      <c r="C307" s="8"/>
      <c r="D307" s="8"/>
      <c r="E307" s="8"/>
      <c r="F307" s="8"/>
      <c r="G307" s="8"/>
      <c r="H307" s="8"/>
      <c r="I307" s="14"/>
      <c r="J307" s="14"/>
      <c r="K307" s="8"/>
      <c r="L307" s="8"/>
      <c r="M307" s="123"/>
    </row>
    <row r="308" spans="1:13" s="7" customFormat="1" ht="15" customHeight="1" x14ac:dyDescent="0.35">
      <c r="A308" s="14"/>
      <c r="B308" s="14"/>
      <c r="C308" s="8"/>
      <c r="D308" s="8"/>
      <c r="E308" s="8"/>
      <c r="F308" s="8"/>
      <c r="G308" s="8"/>
      <c r="H308" s="8"/>
      <c r="I308" s="14"/>
      <c r="J308" s="14"/>
      <c r="K308" s="8"/>
      <c r="L308" s="8"/>
      <c r="M308" s="123"/>
    </row>
    <row r="309" spans="1:13" s="7" customFormat="1" ht="15" customHeight="1" x14ac:dyDescent="0.35">
      <c r="A309" s="14"/>
      <c r="B309" s="14"/>
      <c r="C309" s="8"/>
      <c r="D309" s="8"/>
      <c r="E309" s="8"/>
      <c r="F309" s="8"/>
      <c r="G309" s="8"/>
      <c r="H309" s="8"/>
      <c r="I309" s="14"/>
      <c r="J309" s="14"/>
      <c r="K309" s="8"/>
      <c r="L309" s="8"/>
      <c r="M309" s="123"/>
    </row>
    <row r="310" spans="1:13" s="7" customFormat="1" ht="15" customHeight="1" x14ac:dyDescent="0.35">
      <c r="A310" s="14"/>
      <c r="B310" s="14"/>
      <c r="C310" s="8"/>
      <c r="D310" s="8"/>
      <c r="E310" s="8"/>
      <c r="F310" s="8"/>
      <c r="G310" s="8"/>
      <c r="H310" s="8"/>
      <c r="I310" s="14"/>
      <c r="J310" s="14"/>
      <c r="K310" s="8"/>
      <c r="L310" s="8"/>
      <c r="M310" s="123"/>
    </row>
    <row r="311" spans="1:13" s="7" customFormat="1" ht="15" customHeight="1" x14ac:dyDescent="0.35">
      <c r="A311" s="14"/>
      <c r="B311" s="14"/>
      <c r="C311" s="8"/>
      <c r="D311" s="8"/>
      <c r="E311" s="8"/>
      <c r="F311" s="8"/>
      <c r="G311" s="8"/>
      <c r="H311" s="8"/>
      <c r="I311" s="14"/>
      <c r="J311" s="14"/>
      <c r="K311" s="8"/>
      <c r="L311" s="8"/>
      <c r="M311" s="123"/>
    </row>
    <row r="312" spans="1:13" s="7" customFormat="1" ht="15" customHeight="1" x14ac:dyDescent="0.35">
      <c r="A312" s="14"/>
      <c r="B312" s="14"/>
      <c r="C312" s="8"/>
      <c r="D312" s="8"/>
      <c r="E312" s="8"/>
      <c r="F312" s="8"/>
      <c r="G312" s="8"/>
      <c r="H312" s="8"/>
      <c r="I312" s="14"/>
      <c r="J312" s="14"/>
      <c r="K312" s="8"/>
      <c r="L312" s="8"/>
      <c r="M312" s="123"/>
    </row>
    <row r="313" spans="1:13" s="7" customFormat="1" ht="15" customHeight="1" x14ac:dyDescent="0.35">
      <c r="A313" s="14"/>
      <c r="B313" s="14"/>
      <c r="C313" s="8"/>
      <c r="D313" s="8"/>
      <c r="E313" s="8"/>
      <c r="F313" s="8"/>
      <c r="G313" s="8"/>
      <c r="H313" s="8"/>
      <c r="I313" s="14"/>
      <c r="J313" s="14"/>
      <c r="K313" s="8"/>
      <c r="L313" s="8"/>
      <c r="M313" s="123"/>
    </row>
    <row r="314" spans="1:13" s="7" customFormat="1" ht="15" customHeight="1" x14ac:dyDescent="0.35">
      <c r="A314" s="14"/>
      <c r="B314" s="14"/>
      <c r="C314" s="8"/>
      <c r="D314" s="8"/>
      <c r="E314" s="8"/>
      <c r="F314" s="8"/>
      <c r="G314" s="8"/>
      <c r="H314" s="8"/>
      <c r="I314" s="14"/>
      <c r="J314" s="14"/>
      <c r="K314" s="8"/>
      <c r="L314" s="8"/>
      <c r="M314" s="123"/>
    </row>
    <row r="315" spans="1:13" s="7" customFormat="1" ht="15" customHeight="1" x14ac:dyDescent="0.35">
      <c r="A315" s="14"/>
      <c r="B315" s="14"/>
      <c r="C315" s="8"/>
      <c r="D315" s="8"/>
      <c r="E315" s="8"/>
      <c r="F315" s="8"/>
      <c r="G315" s="8"/>
      <c r="H315" s="8"/>
      <c r="I315" s="14"/>
      <c r="J315" s="14"/>
      <c r="K315" s="8"/>
      <c r="L315" s="8"/>
      <c r="M315" s="123"/>
    </row>
    <row r="316" spans="1:13" s="7" customFormat="1" ht="15" customHeight="1" x14ac:dyDescent="0.35">
      <c r="A316" s="14"/>
      <c r="B316" s="14"/>
      <c r="C316" s="8"/>
      <c r="D316" s="8"/>
      <c r="E316" s="8"/>
      <c r="F316" s="8"/>
      <c r="G316" s="8"/>
      <c r="H316" s="8"/>
      <c r="I316" s="14"/>
      <c r="J316" s="14"/>
      <c r="K316" s="8"/>
      <c r="L316" s="8"/>
      <c r="M316" s="123"/>
    </row>
    <row r="317" spans="1:13" s="7" customFormat="1" ht="15" customHeight="1" x14ac:dyDescent="0.35">
      <c r="A317" s="14"/>
      <c r="B317" s="14"/>
      <c r="C317" s="8"/>
      <c r="D317" s="8"/>
      <c r="E317" s="8"/>
      <c r="F317" s="8"/>
      <c r="G317" s="8"/>
      <c r="H317" s="8"/>
      <c r="I317" s="14"/>
      <c r="J317" s="14"/>
      <c r="K317" s="8"/>
      <c r="L317" s="8"/>
      <c r="M317" s="123"/>
    </row>
    <row r="318" spans="1:13" s="7" customFormat="1" ht="15" customHeight="1" x14ac:dyDescent="0.35">
      <c r="A318" s="14"/>
      <c r="B318" s="14"/>
      <c r="C318" s="8"/>
      <c r="D318" s="8"/>
      <c r="E318" s="8"/>
      <c r="F318" s="8"/>
      <c r="G318" s="8"/>
      <c r="H318" s="8"/>
      <c r="I318" s="14"/>
      <c r="J318" s="14"/>
      <c r="K318" s="8"/>
      <c r="L318" s="8"/>
      <c r="M318" s="123"/>
    </row>
    <row r="319" spans="1:13" s="7" customFormat="1" ht="15" customHeight="1" x14ac:dyDescent="0.35">
      <c r="A319" s="14"/>
      <c r="B319" s="14"/>
      <c r="C319" s="8"/>
      <c r="D319" s="8"/>
      <c r="E319" s="8"/>
      <c r="F319" s="8"/>
      <c r="G319" s="8"/>
      <c r="H319" s="8"/>
      <c r="I319" s="14"/>
      <c r="J319" s="14"/>
      <c r="K319" s="8"/>
      <c r="L319" s="8"/>
      <c r="M319" s="123"/>
    </row>
    <row r="320" spans="1:13" s="7" customFormat="1" ht="15" customHeight="1" x14ac:dyDescent="0.35">
      <c r="A320" s="14"/>
      <c r="B320" s="14"/>
      <c r="C320" s="8"/>
      <c r="D320" s="8"/>
      <c r="E320" s="8"/>
      <c r="F320" s="8"/>
      <c r="G320" s="8"/>
      <c r="H320" s="8"/>
      <c r="I320" s="14"/>
      <c r="J320" s="14"/>
      <c r="K320" s="8"/>
      <c r="L320" s="8"/>
      <c r="M320" s="123"/>
    </row>
    <row r="321" spans="1:13" s="7" customFormat="1" ht="15" customHeight="1" x14ac:dyDescent="0.35">
      <c r="A321" s="14"/>
      <c r="B321" s="14"/>
      <c r="C321" s="8"/>
      <c r="D321" s="8"/>
      <c r="E321" s="8"/>
      <c r="F321" s="8"/>
      <c r="G321" s="8"/>
      <c r="H321" s="8"/>
      <c r="I321" s="14"/>
      <c r="J321" s="14"/>
      <c r="K321" s="8"/>
      <c r="L321" s="8"/>
      <c r="M321" s="123"/>
    </row>
    <row r="322" spans="1:13" s="7" customFormat="1" ht="15" customHeight="1" x14ac:dyDescent="0.35">
      <c r="A322" s="14"/>
      <c r="B322" s="14"/>
      <c r="C322" s="8"/>
      <c r="D322" s="8"/>
      <c r="E322" s="8"/>
      <c r="F322" s="8"/>
      <c r="G322" s="8"/>
      <c r="H322" s="8"/>
      <c r="I322" s="14"/>
      <c r="J322" s="14"/>
      <c r="K322" s="8"/>
      <c r="L322" s="8"/>
      <c r="M322" s="123"/>
    </row>
    <row r="323" spans="1:13" s="7" customFormat="1" ht="15" customHeight="1" x14ac:dyDescent="0.35">
      <c r="A323" s="14"/>
      <c r="B323" s="14"/>
      <c r="C323" s="8"/>
      <c r="D323" s="8"/>
      <c r="E323" s="8"/>
      <c r="F323" s="8"/>
      <c r="G323" s="8"/>
      <c r="H323" s="8"/>
      <c r="I323" s="14"/>
      <c r="J323" s="14"/>
      <c r="K323" s="8"/>
      <c r="L323" s="8"/>
      <c r="M323" s="123"/>
    </row>
    <row r="324" spans="1:13" s="7" customFormat="1" ht="15" customHeight="1" x14ac:dyDescent="0.35">
      <c r="A324" s="14"/>
      <c r="B324" s="14"/>
      <c r="C324" s="8"/>
      <c r="D324" s="8"/>
      <c r="E324" s="8"/>
      <c r="F324" s="8"/>
      <c r="G324" s="8"/>
      <c r="H324" s="8"/>
      <c r="I324" s="14"/>
      <c r="J324" s="14"/>
      <c r="K324" s="8"/>
      <c r="L324" s="8"/>
      <c r="M324" s="123"/>
    </row>
    <row r="325" spans="1:13" s="7" customFormat="1" ht="15" customHeight="1" x14ac:dyDescent="0.35">
      <c r="A325" s="14"/>
      <c r="B325" s="14"/>
      <c r="C325" s="8"/>
      <c r="D325" s="8"/>
      <c r="E325" s="8"/>
      <c r="F325" s="8"/>
      <c r="G325" s="8"/>
      <c r="H325" s="8"/>
      <c r="I325" s="14"/>
      <c r="J325" s="14"/>
      <c r="K325" s="8"/>
      <c r="L325" s="8"/>
      <c r="M325" s="123"/>
    </row>
    <row r="326" spans="1:13" s="7" customFormat="1" ht="15" customHeight="1" x14ac:dyDescent="0.35">
      <c r="A326" s="14"/>
      <c r="B326" s="14"/>
      <c r="C326" s="8"/>
      <c r="D326" s="8"/>
      <c r="E326" s="8"/>
      <c r="F326" s="8"/>
      <c r="G326" s="8"/>
      <c r="H326" s="8"/>
      <c r="I326" s="14"/>
      <c r="J326" s="14"/>
      <c r="K326" s="8"/>
      <c r="L326" s="8"/>
      <c r="M326" s="123"/>
    </row>
    <row r="327" spans="1:13" s="7" customFormat="1" ht="15" customHeight="1" x14ac:dyDescent="0.35">
      <c r="A327" s="14"/>
      <c r="B327" s="14"/>
      <c r="C327" s="8"/>
      <c r="D327" s="8"/>
      <c r="E327" s="8"/>
      <c r="F327" s="8"/>
      <c r="G327" s="8"/>
      <c r="H327" s="8"/>
      <c r="I327" s="14"/>
      <c r="J327" s="14"/>
      <c r="K327" s="8"/>
      <c r="L327" s="8"/>
      <c r="M327" s="123"/>
    </row>
    <row r="328" spans="1:13" s="7" customFormat="1" ht="15" customHeight="1" x14ac:dyDescent="0.35">
      <c r="A328" s="14"/>
      <c r="B328" s="14"/>
      <c r="C328" s="8"/>
      <c r="D328" s="8"/>
      <c r="E328" s="8"/>
      <c r="F328" s="8"/>
      <c r="G328" s="8"/>
      <c r="H328" s="8"/>
      <c r="I328" s="14"/>
      <c r="J328" s="14"/>
      <c r="K328" s="8"/>
      <c r="L328" s="8"/>
      <c r="M328" s="123"/>
    </row>
    <row r="329" spans="1:13" s="7" customFormat="1" ht="15" customHeight="1" x14ac:dyDescent="0.35">
      <c r="A329" s="14"/>
      <c r="B329" s="14"/>
      <c r="C329" s="8"/>
      <c r="D329" s="8"/>
      <c r="E329" s="8"/>
      <c r="F329" s="8"/>
      <c r="G329" s="8"/>
      <c r="H329" s="8"/>
      <c r="I329" s="14"/>
      <c r="J329" s="14"/>
      <c r="K329" s="8"/>
      <c r="L329" s="8"/>
      <c r="M329" s="123"/>
    </row>
    <row r="330" spans="1:13" s="7" customFormat="1" ht="15" customHeight="1" x14ac:dyDescent="0.35">
      <c r="A330" s="14"/>
      <c r="B330" s="14"/>
      <c r="C330" s="8"/>
      <c r="D330" s="8"/>
      <c r="E330" s="8"/>
      <c r="F330" s="8"/>
      <c r="G330" s="8"/>
      <c r="H330" s="8"/>
      <c r="I330" s="14"/>
      <c r="J330" s="14"/>
      <c r="K330" s="8"/>
      <c r="L330" s="8"/>
      <c r="M330" s="123"/>
    </row>
    <row r="331" spans="1:13" s="7" customFormat="1" ht="15" customHeight="1" x14ac:dyDescent="0.35">
      <c r="A331" s="14"/>
      <c r="B331" s="14"/>
      <c r="C331" s="8"/>
      <c r="D331" s="8"/>
      <c r="E331" s="8"/>
      <c r="F331" s="8"/>
      <c r="G331" s="8"/>
      <c r="H331" s="8"/>
      <c r="I331" s="14"/>
      <c r="J331" s="14"/>
      <c r="K331" s="8"/>
      <c r="L331" s="8"/>
      <c r="M331" s="123"/>
    </row>
    <row r="332" spans="1:13" s="7" customFormat="1" ht="15" customHeight="1" x14ac:dyDescent="0.35">
      <c r="A332" s="14"/>
      <c r="B332" s="14"/>
      <c r="C332" s="8"/>
      <c r="D332" s="8"/>
      <c r="E332" s="8"/>
      <c r="F332" s="8"/>
      <c r="G332" s="8"/>
      <c r="H332" s="8"/>
      <c r="I332" s="14"/>
      <c r="J332" s="14"/>
      <c r="K332" s="8"/>
      <c r="L332" s="8"/>
      <c r="M332" s="123"/>
    </row>
    <row r="333" spans="1:13" s="7" customFormat="1" ht="15" customHeight="1" x14ac:dyDescent="0.35">
      <c r="A333" s="14"/>
      <c r="B333" s="14"/>
      <c r="C333" s="8"/>
      <c r="D333" s="8"/>
      <c r="E333" s="8"/>
      <c r="F333" s="8"/>
      <c r="G333" s="8"/>
      <c r="H333" s="8"/>
      <c r="I333" s="14"/>
      <c r="J333" s="14"/>
      <c r="K333" s="8"/>
      <c r="L333" s="8"/>
      <c r="M333" s="123"/>
    </row>
    <row r="334" spans="1:13" s="7" customFormat="1" ht="15" customHeight="1" x14ac:dyDescent="0.35">
      <c r="A334" s="14"/>
      <c r="B334" s="14"/>
      <c r="C334" s="8"/>
      <c r="D334" s="8"/>
      <c r="E334" s="8"/>
      <c r="F334" s="8"/>
      <c r="G334" s="8"/>
      <c r="H334" s="8"/>
      <c r="I334" s="14"/>
      <c r="J334" s="14"/>
      <c r="K334" s="8"/>
      <c r="L334" s="8"/>
      <c r="M334" s="123"/>
    </row>
    <row r="335" spans="1:13" s="7" customFormat="1" ht="15" customHeight="1" x14ac:dyDescent="0.35">
      <c r="A335" s="14"/>
      <c r="B335" s="14"/>
      <c r="C335" s="8"/>
      <c r="D335" s="8"/>
      <c r="E335" s="8"/>
      <c r="F335" s="8"/>
      <c r="G335" s="8"/>
      <c r="H335" s="8"/>
      <c r="I335" s="14"/>
      <c r="J335" s="14"/>
      <c r="K335" s="8"/>
      <c r="L335" s="8"/>
      <c r="M335" s="123"/>
    </row>
    <row r="336" spans="1:13" s="7" customFormat="1" ht="15" customHeight="1" x14ac:dyDescent="0.35">
      <c r="A336" s="14"/>
      <c r="B336" s="14"/>
      <c r="C336" s="8"/>
      <c r="D336" s="8"/>
      <c r="E336" s="8"/>
      <c r="F336" s="8"/>
      <c r="G336" s="8"/>
      <c r="H336" s="8"/>
      <c r="I336" s="14"/>
      <c r="J336" s="14"/>
      <c r="K336" s="8"/>
      <c r="L336" s="8"/>
      <c r="M336" s="123"/>
    </row>
    <row r="337" spans="1:13" s="7" customFormat="1" ht="15" customHeight="1" x14ac:dyDescent="0.35">
      <c r="A337" s="14"/>
      <c r="B337" s="14"/>
      <c r="C337" s="8"/>
      <c r="D337" s="8"/>
      <c r="E337" s="8"/>
      <c r="F337" s="8"/>
      <c r="G337" s="8"/>
      <c r="H337" s="8"/>
      <c r="I337" s="14"/>
      <c r="J337" s="14"/>
      <c r="K337" s="8"/>
      <c r="L337" s="8"/>
      <c r="M337" s="123"/>
    </row>
    <row r="338" spans="1:13" s="7" customFormat="1" ht="15" customHeight="1" x14ac:dyDescent="0.35">
      <c r="A338" s="14"/>
      <c r="B338" s="14"/>
      <c r="C338" s="8"/>
      <c r="D338" s="8"/>
      <c r="E338" s="8"/>
      <c r="F338" s="8"/>
      <c r="G338" s="8"/>
      <c r="H338" s="8"/>
      <c r="I338" s="14"/>
      <c r="J338" s="14"/>
      <c r="K338" s="8"/>
      <c r="L338" s="8"/>
      <c r="M338" s="123"/>
    </row>
    <row r="339" spans="1:13" s="7" customFormat="1" ht="15" customHeight="1" x14ac:dyDescent="0.35">
      <c r="A339" s="14"/>
      <c r="B339" s="14"/>
      <c r="C339" s="8"/>
      <c r="D339" s="8"/>
      <c r="E339" s="8"/>
      <c r="F339" s="8"/>
      <c r="G339" s="8"/>
      <c r="H339" s="8"/>
      <c r="I339" s="14"/>
      <c r="J339" s="14"/>
      <c r="K339" s="8"/>
      <c r="L339" s="8"/>
      <c r="M339" s="123"/>
    </row>
    <row r="340" spans="1:13" s="7" customFormat="1" ht="15" customHeight="1" x14ac:dyDescent="0.35">
      <c r="A340" s="14"/>
      <c r="B340" s="14"/>
      <c r="C340" s="8"/>
      <c r="D340" s="8"/>
      <c r="E340" s="8"/>
      <c r="F340" s="8"/>
      <c r="G340" s="8"/>
      <c r="H340" s="8"/>
      <c r="I340" s="14"/>
      <c r="J340" s="14"/>
      <c r="K340" s="8"/>
      <c r="L340" s="8"/>
      <c r="M340" s="123"/>
    </row>
    <row r="341" spans="1:13" s="7" customFormat="1" ht="15" customHeight="1" x14ac:dyDescent="0.35">
      <c r="A341" s="14"/>
      <c r="B341" s="14"/>
      <c r="C341" s="8"/>
      <c r="D341" s="8"/>
      <c r="E341" s="8"/>
      <c r="F341" s="8"/>
      <c r="G341" s="8"/>
      <c r="H341" s="8"/>
      <c r="I341" s="14"/>
      <c r="J341" s="14"/>
      <c r="K341" s="8"/>
      <c r="L341" s="8"/>
      <c r="M341" s="123"/>
    </row>
    <row r="342" spans="1:13" s="7" customFormat="1" ht="15" customHeight="1" x14ac:dyDescent="0.35">
      <c r="A342" s="14"/>
      <c r="B342" s="14"/>
      <c r="C342" s="8"/>
      <c r="D342" s="8"/>
      <c r="E342" s="8"/>
      <c r="F342" s="8"/>
      <c r="G342" s="8"/>
      <c r="H342" s="8"/>
      <c r="I342" s="14"/>
      <c r="J342" s="14"/>
      <c r="K342" s="8"/>
      <c r="L342" s="8"/>
      <c r="M342" s="123"/>
    </row>
    <row r="343" spans="1:13" s="7" customFormat="1" ht="15" customHeight="1" x14ac:dyDescent="0.35">
      <c r="A343" s="14"/>
      <c r="B343" s="14"/>
      <c r="C343" s="8"/>
      <c r="D343" s="8"/>
      <c r="E343" s="8"/>
      <c r="F343" s="8"/>
      <c r="G343" s="8"/>
      <c r="H343" s="8"/>
      <c r="I343" s="14"/>
      <c r="J343" s="14"/>
      <c r="K343" s="8"/>
      <c r="L343" s="8"/>
      <c r="M343" s="123"/>
    </row>
    <row r="344" spans="1:13" s="7" customFormat="1" ht="15" customHeight="1" x14ac:dyDescent="0.35">
      <c r="A344" s="14"/>
      <c r="B344" s="14"/>
      <c r="C344" s="8"/>
      <c r="D344" s="8"/>
      <c r="E344" s="8"/>
      <c r="F344" s="8"/>
      <c r="G344" s="8"/>
      <c r="H344" s="8"/>
      <c r="I344" s="14"/>
      <c r="J344" s="14"/>
      <c r="K344" s="8"/>
      <c r="L344" s="8"/>
      <c r="M344" s="123"/>
    </row>
    <row r="345" spans="1:13" s="7" customFormat="1" ht="15" customHeight="1" x14ac:dyDescent="0.35">
      <c r="A345" s="14"/>
      <c r="B345" s="14"/>
      <c r="C345" s="8"/>
      <c r="D345" s="8"/>
      <c r="E345" s="8"/>
      <c r="F345" s="8"/>
      <c r="G345" s="8"/>
      <c r="H345" s="8"/>
      <c r="I345" s="14"/>
      <c r="J345" s="14"/>
      <c r="K345" s="8"/>
      <c r="L345" s="8"/>
      <c r="M345" s="123"/>
    </row>
    <row r="346" spans="1:13" s="7" customFormat="1" ht="15" customHeight="1" x14ac:dyDescent="0.35">
      <c r="A346" s="14"/>
      <c r="B346" s="14"/>
      <c r="C346" s="8"/>
      <c r="D346" s="8"/>
      <c r="E346" s="8"/>
      <c r="F346" s="8"/>
      <c r="G346" s="8"/>
      <c r="H346" s="8"/>
      <c r="I346" s="14"/>
      <c r="J346" s="14"/>
      <c r="K346" s="8"/>
      <c r="L346" s="8"/>
      <c r="M346" s="123"/>
    </row>
    <row r="347" spans="1:13" s="7" customFormat="1" ht="15" customHeight="1" x14ac:dyDescent="0.35">
      <c r="A347" s="14"/>
      <c r="B347" s="14"/>
      <c r="C347" s="8"/>
      <c r="D347" s="8"/>
      <c r="E347" s="8"/>
      <c r="F347" s="8"/>
      <c r="G347" s="8"/>
      <c r="H347" s="8"/>
      <c r="I347" s="14"/>
      <c r="J347" s="14"/>
      <c r="K347" s="8"/>
      <c r="L347" s="8"/>
      <c r="M347" s="123"/>
    </row>
    <row r="348" spans="1:13" s="7" customFormat="1" ht="15" customHeight="1" x14ac:dyDescent="0.35">
      <c r="A348" s="14"/>
      <c r="B348" s="14"/>
      <c r="C348" s="8"/>
      <c r="D348" s="8"/>
      <c r="E348" s="8"/>
      <c r="F348" s="8"/>
      <c r="G348" s="8"/>
      <c r="H348" s="8"/>
      <c r="I348" s="14"/>
      <c r="J348" s="14"/>
      <c r="K348" s="8"/>
      <c r="L348" s="8"/>
      <c r="M348" s="123"/>
    </row>
    <row r="349" spans="1:13" s="7" customFormat="1" ht="15" customHeight="1" x14ac:dyDescent="0.35">
      <c r="A349" s="14"/>
      <c r="B349" s="14"/>
      <c r="C349" s="8"/>
      <c r="D349" s="8"/>
      <c r="E349" s="8"/>
      <c r="F349" s="8"/>
      <c r="G349" s="8"/>
      <c r="H349" s="8"/>
      <c r="I349" s="14"/>
      <c r="J349" s="14"/>
      <c r="K349" s="8"/>
      <c r="L349" s="8"/>
      <c r="M349" s="123"/>
    </row>
    <row r="350" spans="1:13" s="7" customFormat="1" ht="15" customHeight="1" x14ac:dyDescent="0.35">
      <c r="A350" s="14"/>
      <c r="B350" s="14"/>
      <c r="C350" s="8"/>
      <c r="D350" s="8"/>
      <c r="E350" s="8"/>
      <c r="F350" s="8"/>
      <c r="G350" s="8"/>
      <c r="H350" s="8"/>
      <c r="I350" s="14"/>
      <c r="J350" s="14"/>
      <c r="K350" s="8"/>
      <c r="L350" s="8"/>
      <c r="M350" s="123"/>
    </row>
    <row r="351" spans="1:13" s="7" customFormat="1" ht="15" customHeight="1" x14ac:dyDescent="0.35">
      <c r="A351" s="14"/>
      <c r="B351" s="14"/>
      <c r="C351" s="8"/>
      <c r="D351" s="8"/>
      <c r="E351" s="8"/>
      <c r="F351" s="8"/>
      <c r="G351" s="8"/>
      <c r="H351" s="8"/>
      <c r="I351" s="14"/>
      <c r="J351" s="14"/>
      <c r="K351" s="8"/>
      <c r="L351" s="8"/>
      <c r="M351" s="123"/>
    </row>
    <row r="352" spans="1:13" s="7" customFormat="1" ht="15" customHeight="1" x14ac:dyDescent="0.35">
      <c r="A352" s="14"/>
      <c r="B352" s="14"/>
      <c r="C352" s="8"/>
      <c r="D352" s="8"/>
      <c r="E352" s="8"/>
      <c r="F352" s="8"/>
      <c r="G352" s="8"/>
      <c r="H352" s="8"/>
      <c r="I352" s="14"/>
      <c r="J352" s="14"/>
      <c r="K352" s="8"/>
      <c r="L352" s="8"/>
      <c r="M352" s="123"/>
    </row>
    <row r="353" spans="1:13" s="7" customFormat="1" ht="15" customHeight="1" x14ac:dyDescent="0.35">
      <c r="A353" s="14"/>
      <c r="B353" s="14"/>
      <c r="C353" s="8"/>
      <c r="D353" s="8"/>
      <c r="E353" s="8"/>
      <c r="F353" s="8"/>
      <c r="G353" s="8"/>
      <c r="H353" s="8"/>
      <c r="I353" s="14"/>
      <c r="J353" s="14"/>
      <c r="K353" s="8"/>
      <c r="L353" s="8"/>
      <c r="M353" s="123"/>
    </row>
    <row r="354" spans="1:13" s="7" customFormat="1" ht="15" customHeight="1" x14ac:dyDescent="0.35">
      <c r="A354" s="14"/>
      <c r="B354" s="14"/>
      <c r="C354" s="8"/>
      <c r="D354" s="8"/>
      <c r="E354" s="8"/>
      <c r="F354" s="8"/>
      <c r="G354" s="8"/>
      <c r="H354" s="8"/>
      <c r="I354" s="14"/>
      <c r="J354" s="14"/>
      <c r="K354" s="8"/>
      <c r="L354" s="8"/>
      <c r="M354" s="123"/>
    </row>
    <row r="355" spans="1:13" s="7" customFormat="1" ht="15" customHeight="1" x14ac:dyDescent="0.35">
      <c r="A355" s="14"/>
      <c r="B355" s="14"/>
      <c r="C355" s="8"/>
      <c r="D355" s="8"/>
      <c r="E355" s="8"/>
      <c r="F355" s="8"/>
      <c r="G355" s="8"/>
      <c r="H355" s="8"/>
      <c r="I355" s="14"/>
      <c r="J355" s="14"/>
      <c r="K355" s="8"/>
      <c r="L355" s="8"/>
      <c r="M355" s="123"/>
    </row>
    <row r="356" spans="1:13" s="7" customFormat="1" ht="15" customHeight="1" x14ac:dyDescent="0.35">
      <c r="A356" s="14"/>
      <c r="B356" s="14"/>
      <c r="C356" s="8"/>
      <c r="D356" s="8"/>
      <c r="E356" s="8"/>
      <c r="F356" s="8"/>
      <c r="G356" s="8"/>
      <c r="H356" s="8"/>
      <c r="I356" s="14"/>
      <c r="J356" s="14"/>
      <c r="K356" s="8"/>
      <c r="L356" s="8"/>
      <c r="M356" s="123"/>
    </row>
    <row r="357" spans="1:13" s="7" customFormat="1" ht="15" customHeight="1" x14ac:dyDescent="0.35">
      <c r="A357" s="14"/>
      <c r="B357" s="14"/>
      <c r="C357" s="8"/>
      <c r="D357" s="8"/>
      <c r="E357" s="8"/>
      <c r="F357" s="8"/>
      <c r="G357" s="8"/>
      <c r="H357" s="8"/>
      <c r="I357" s="14"/>
      <c r="J357" s="14"/>
      <c r="K357" s="8"/>
      <c r="L357" s="8"/>
      <c r="M357" s="123"/>
    </row>
    <row r="358" spans="1:13" s="7" customFormat="1" ht="15" customHeight="1" x14ac:dyDescent="0.35">
      <c r="A358" s="14"/>
      <c r="B358" s="14"/>
      <c r="C358" s="8"/>
      <c r="D358" s="8"/>
      <c r="E358" s="8"/>
      <c r="F358" s="8"/>
      <c r="G358" s="8"/>
      <c r="H358" s="8"/>
      <c r="I358" s="14"/>
      <c r="J358" s="14"/>
      <c r="K358" s="8"/>
      <c r="L358" s="8"/>
      <c r="M358" s="123"/>
    </row>
    <row r="359" spans="1:13" s="7" customFormat="1" ht="15" customHeight="1" x14ac:dyDescent="0.35">
      <c r="A359" s="14"/>
      <c r="B359" s="14"/>
      <c r="C359" s="8"/>
      <c r="D359" s="8"/>
      <c r="E359" s="8"/>
      <c r="F359" s="8"/>
      <c r="G359" s="8"/>
      <c r="H359" s="8"/>
      <c r="I359" s="14"/>
      <c r="J359" s="14"/>
      <c r="K359" s="8"/>
      <c r="L359" s="8"/>
      <c r="M359" s="123"/>
    </row>
    <row r="360" spans="1:13" s="7" customFormat="1" ht="15" customHeight="1" x14ac:dyDescent="0.35">
      <c r="A360" s="14"/>
      <c r="B360" s="14"/>
      <c r="C360" s="8"/>
      <c r="D360" s="8"/>
      <c r="E360" s="8"/>
      <c r="F360" s="8"/>
      <c r="G360" s="8"/>
      <c r="H360" s="8"/>
      <c r="I360" s="14"/>
      <c r="J360" s="14"/>
      <c r="K360" s="8"/>
      <c r="L360" s="8"/>
      <c r="M360" s="123"/>
    </row>
    <row r="361" spans="1:13" s="7" customFormat="1" ht="15" customHeight="1" x14ac:dyDescent="0.35">
      <c r="A361" s="14"/>
      <c r="B361" s="14"/>
      <c r="C361" s="8"/>
      <c r="D361" s="8"/>
      <c r="E361" s="8"/>
      <c r="F361" s="8"/>
      <c r="G361" s="8"/>
      <c r="H361" s="8"/>
      <c r="I361" s="14"/>
      <c r="J361" s="14"/>
      <c r="K361" s="8"/>
      <c r="L361" s="8"/>
      <c r="M361" s="123"/>
    </row>
    <row r="362" spans="1:13" s="7" customFormat="1" ht="15" customHeight="1" x14ac:dyDescent="0.35">
      <c r="A362" s="14"/>
      <c r="B362" s="14"/>
      <c r="C362" s="8"/>
      <c r="D362" s="8"/>
      <c r="E362" s="8"/>
      <c r="F362" s="8"/>
      <c r="G362" s="8"/>
      <c r="H362" s="8"/>
      <c r="I362" s="14"/>
      <c r="J362" s="14"/>
      <c r="K362" s="8"/>
      <c r="L362" s="8"/>
      <c r="M362" s="123"/>
    </row>
    <row r="363" spans="1:13" s="7" customFormat="1" ht="15" customHeight="1" x14ac:dyDescent="0.35">
      <c r="A363" s="14"/>
      <c r="B363" s="14"/>
      <c r="C363" s="8"/>
      <c r="D363" s="8"/>
      <c r="E363" s="8"/>
      <c r="F363" s="8"/>
      <c r="G363" s="8"/>
      <c r="H363" s="8"/>
      <c r="I363" s="14"/>
      <c r="J363" s="14"/>
      <c r="K363" s="8"/>
      <c r="L363" s="8"/>
      <c r="M363" s="123"/>
    </row>
    <row r="364" spans="1:13" s="7" customFormat="1" ht="15" customHeight="1" x14ac:dyDescent="0.35">
      <c r="A364" s="14"/>
      <c r="B364" s="14"/>
      <c r="C364" s="8"/>
      <c r="D364" s="8"/>
      <c r="E364" s="8"/>
      <c r="F364" s="8"/>
      <c r="G364" s="8"/>
      <c r="H364" s="8"/>
      <c r="I364" s="14"/>
      <c r="J364" s="14"/>
      <c r="K364" s="8"/>
      <c r="L364" s="8"/>
      <c r="M364" s="123"/>
    </row>
    <row r="365" spans="1:13" s="7" customFormat="1" ht="15" customHeight="1" x14ac:dyDescent="0.35">
      <c r="A365" s="14"/>
      <c r="B365" s="14"/>
      <c r="C365" s="8"/>
      <c r="D365" s="8"/>
      <c r="E365" s="8"/>
      <c r="F365" s="8"/>
      <c r="G365" s="8"/>
      <c r="H365" s="8"/>
      <c r="I365" s="14"/>
      <c r="J365" s="14"/>
      <c r="K365" s="8"/>
      <c r="L365" s="8"/>
      <c r="M365" s="123"/>
    </row>
    <row r="366" spans="1:13" s="7" customFormat="1" ht="15" customHeight="1" x14ac:dyDescent="0.35">
      <c r="A366" s="14"/>
      <c r="B366" s="14"/>
      <c r="C366" s="8"/>
      <c r="D366" s="8"/>
      <c r="E366" s="8"/>
      <c r="F366" s="8"/>
      <c r="G366" s="8"/>
      <c r="H366" s="8"/>
      <c r="I366" s="14"/>
      <c r="J366" s="14"/>
      <c r="K366" s="8"/>
      <c r="L366" s="8"/>
      <c r="M366" s="123"/>
    </row>
    <row r="367" spans="1:13" s="7" customFormat="1" ht="15" customHeight="1" x14ac:dyDescent="0.35">
      <c r="A367" s="14"/>
      <c r="B367" s="14"/>
      <c r="C367" s="8"/>
      <c r="D367" s="8"/>
      <c r="E367" s="8"/>
      <c r="F367" s="8"/>
      <c r="G367" s="8"/>
      <c r="H367" s="8"/>
      <c r="I367" s="14"/>
      <c r="J367" s="14"/>
      <c r="K367" s="8"/>
      <c r="L367" s="8"/>
      <c r="M367" s="123"/>
    </row>
    <row r="368" spans="1:13" s="7" customFormat="1" ht="15" customHeight="1" x14ac:dyDescent="0.35">
      <c r="A368" s="14"/>
      <c r="B368" s="14"/>
      <c r="C368" s="8"/>
      <c r="D368" s="8"/>
      <c r="E368" s="8"/>
      <c r="F368" s="8"/>
      <c r="G368" s="8"/>
      <c r="H368" s="8"/>
      <c r="I368" s="14"/>
      <c r="J368" s="14"/>
      <c r="K368" s="8"/>
      <c r="L368" s="8"/>
      <c r="M368" s="123"/>
    </row>
    <row r="369" spans="1:13" s="7" customFormat="1" ht="15" customHeight="1" x14ac:dyDescent="0.35">
      <c r="A369" s="14"/>
      <c r="B369" s="14"/>
      <c r="C369" s="8"/>
      <c r="D369" s="8"/>
      <c r="E369" s="8"/>
      <c r="F369" s="8"/>
      <c r="G369" s="8"/>
      <c r="H369" s="8"/>
      <c r="I369" s="14"/>
      <c r="J369" s="14"/>
      <c r="K369" s="8"/>
      <c r="L369" s="8"/>
      <c r="M369" s="123"/>
    </row>
    <row r="370" spans="1:13" s="7" customFormat="1" ht="15" customHeight="1" x14ac:dyDescent="0.35">
      <c r="A370" s="14"/>
      <c r="B370" s="14"/>
      <c r="C370" s="8"/>
      <c r="D370" s="8"/>
      <c r="E370" s="8"/>
      <c r="F370" s="8"/>
      <c r="G370" s="8"/>
      <c r="H370" s="8"/>
      <c r="I370" s="14"/>
      <c r="J370" s="14"/>
      <c r="K370" s="8"/>
      <c r="L370" s="8"/>
      <c r="M370" s="123"/>
    </row>
    <row r="371" spans="1:13" s="7" customFormat="1" ht="15" customHeight="1" x14ac:dyDescent="0.35">
      <c r="A371" s="14"/>
      <c r="B371" s="14"/>
      <c r="C371" s="8"/>
      <c r="D371" s="8"/>
      <c r="E371" s="8"/>
      <c r="F371" s="8"/>
      <c r="G371" s="8"/>
      <c r="H371" s="8"/>
      <c r="I371" s="14"/>
      <c r="J371" s="14"/>
      <c r="K371" s="8"/>
      <c r="L371" s="8"/>
      <c r="M371" s="123"/>
    </row>
    <row r="372" spans="1:13" s="7" customFormat="1" ht="15" customHeight="1" x14ac:dyDescent="0.35">
      <c r="A372" s="14"/>
      <c r="B372" s="14"/>
      <c r="C372" s="8"/>
      <c r="D372" s="8"/>
      <c r="E372" s="8"/>
      <c r="F372" s="8"/>
      <c r="G372" s="8"/>
      <c r="H372" s="8"/>
      <c r="I372" s="14"/>
      <c r="J372" s="14"/>
      <c r="K372" s="8"/>
      <c r="L372" s="8"/>
      <c r="M372" s="123"/>
    </row>
    <row r="373" spans="1:13" s="7" customFormat="1" ht="15" customHeight="1" x14ac:dyDescent="0.35">
      <c r="A373" s="14"/>
      <c r="B373" s="14"/>
      <c r="C373" s="8"/>
      <c r="D373" s="8"/>
      <c r="E373" s="8"/>
      <c r="F373" s="8"/>
      <c r="G373" s="8"/>
      <c r="H373" s="8"/>
      <c r="I373" s="14"/>
      <c r="J373" s="14"/>
      <c r="K373" s="8"/>
      <c r="L373" s="8"/>
      <c r="M373" s="123"/>
    </row>
    <row r="374" spans="1:13" s="7" customFormat="1" ht="15" customHeight="1" x14ac:dyDescent="0.35">
      <c r="A374" s="14"/>
      <c r="B374" s="14"/>
      <c r="C374" s="8"/>
      <c r="D374" s="8"/>
      <c r="E374" s="8"/>
      <c r="F374" s="8"/>
      <c r="G374" s="8"/>
      <c r="H374" s="8"/>
      <c r="I374" s="14"/>
      <c r="J374" s="14"/>
      <c r="K374" s="8"/>
      <c r="L374" s="8"/>
      <c r="M374" s="123"/>
    </row>
    <row r="375" spans="1:13" s="7" customFormat="1" ht="15" customHeight="1" x14ac:dyDescent="0.35">
      <c r="A375" s="14"/>
      <c r="B375" s="14"/>
      <c r="C375" s="8"/>
      <c r="D375" s="8"/>
      <c r="E375" s="8"/>
      <c r="F375" s="8"/>
      <c r="G375" s="8"/>
      <c r="H375" s="8"/>
      <c r="I375" s="14"/>
      <c r="J375" s="14"/>
      <c r="K375" s="8"/>
      <c r="L375" s="8"/>
      <c r="M375" s="123"/>
    </row>
    <row r="376" spans="1:13" s="7" customFormat="1" ht="15" customHeight="1" x14ac:dyDescent="0.35">
      <c r="A376" s="14"/>
      <c r="B376" s="14"/>
      <c r="C376" s="8"/>
      <c r="D376" s="8"/>
      <c r="E376" s="8"/>
      <c r="F376" s="8"/>
      <c r="G376" s="8"/>
      <c r="H376" s="8"/>
      <c r="I376" s="14"/>
      <c r="J376" s="14"/>
      <c r="K376" s="8"/>
      <c r="L376" s="8"/>
      <c r="M376" s="123"/>
    </row>
    <row r="377" spans="1:13" s="7" customFormat="1" ht="15" customHeight="1" x14ac:dyDescent="0.35">
      <c r="A377" s="14"/>
      <c r="B377" s="14"/>
      <c r="C377" s="8"/>
      <c r="D377" s="8"/>
      <c r="E377" s="8"/>
      <c r="F377" s="8"/>
      <c r="G377" s="8"/>
      <c r="H377" s="8"/>
      <c r="I377" s="14"/>
      <c r="J377" s="14"/>
      <c r="K377" s="8"/>
      <c r="L377" s="8"/>
      <c r="M377" s="123"/>
    </row>
    <row r="378" spans="1:13" s="7" customFormat="1" ht="15" customHeight="1" x14ac:dyDescent="0.35">
      <c r="A378" s="14"/>
      <c r="B378" s="14"/>
      <c r="C378" s="8"/>
      <c r="D378" s="8"/>
      <c r="E378" s="8"/>
      <c r="F378" s="8"/>
      <c r="G378" s="8"/>
      <c r="H378" s="8"/>
      <c r="I378" s="14"/>
      <c r="J378" s="14"/>
      <c r="K378" s="8"/>
      <c r="L378" s="8"/>
      <c r="M378" s="123"/>
    </row>
    <row r="379" spans="1:13" s="7" customFormat="1" ht="15" customHeight="1" x14ac:dyDescent="0.35">
      <c r="A379" s="14"/>
      <c r="B379" s="14"/>
      <c r="C379" s="8"/>
      <c r="D379" s="8"/>
      <c r="E379" s="8"/>
      <c r="F379" s="8"/>
      <c r="G379" s="8"/>
      <c r="H379" s="8"/>
      <c r="I379" s="14"/>
      <c r="J379" s="14"/>
      <c r="K379" s="8"/>
      <c r="L379" s="8"/>
      <c r="M379" s="123"/>
    </row>
    <row r="380" spans="1:13" s="7" customFormat="1" ht="15" customHeight="1" x14ac:dyDescent="0.35">
      <c r="A380" s="14"/>
      <c r="B380" s="14"/>
      <c r="C380" s="8"/>
      <c r="D380" s="8"/>
      <c r="E380" s="8"/>
      <c r="F380" s="8"/>
      <c r="G380" s="8"/>
      <c r="H380" s="8"/>
      <c r="I380" s="14"/>
      <c r="J380" s="14"/>
      <c r="K380" s="8"/>
      <c r="L380" s="8"/>
      <c r="M380" s="123"/>
    </row>
    <row r="381" spans="1:13" s="7" customFormat="1" ht="15" customHeight="1" x14ac:dyDescent="0.35">
      <c r="A381" s="14"/>
      <c r="B381" s="14"/>
      <c r="C381" s="8"/>
      <c r="D381" s="8"/>
      <c r="E381" s="8"/>
      <c r="F381" s="8"/>
      <c r="G381" s="8"/>
      <c r="H381" s="8"/>
      <c r="I381" s="14"/>
      <c r="J381" s="14"/>
      <c r="K381" s="8"/>
      <c r="L381" s="8"/>
      <c r="M381" s="123"/>
    </row>
    <row r="382" spans="1:13" s="7" customFormat="1" ht="15" customHeight="1" x14ac:dyDescent="0.35">
      <c r="A382" s="14"/>
      <c r="B382" s="14"/>
      <c r="C382" s="8"/>
      <c r="D382" s="8"/>
      <c r="E382" s="8"/>
      <c r="F382" s="8"/>
      <c r="G382" s="8"/>
      <c r="H382" s="8"/>
      <c r="I382" s="14"/>
      <c r="J382" s="14"/>
      <c r="K382" s="8"/>
      <c r="L382" s="8"/>
      <c r="M382" s="123"/>
    </row>
    <row r="383" spans="1:13" s="7" customFormat="1" ht="15" customHeight="1" x14ac:dyDescent="0.35">
      <c r="A383" s="14"/>
      <c r="B383" s="14"/>
      <c r="C383" s="8"/>
      <c r="D383" s="8"/>
      <c r="E383" s="8"/>
      <c r="F383" s="8"/>
      <c r="G383" s="8"/>
      <c r="H383" s="8"/>
      <c r="I383" s="14"/>
      <c r="J383" s="14"/>
      <c r="K383" s="8"/>
      <c r="L383" s="8"/>
      <c r="M383" s="123"/>
    </row>
    <row r="384" spans="1:13" s="7" customFormat="1" ht="15" customHeight="1" x14ac:dyDescent="0.35">
      <c r="A384" s="14"/>
      <c r="B384" s="14"/>
      <c r="C384" s="8"/>
      <c r="D384" s="8"/>
      <c r="E384" s="8"/>
      <c r="F384" s="8"/>
      <c r="G384" s="8"/>
      <c r="H384" s="8"/>
      <c r="I384" s="14"/>
      <c r="J384" s="14"/>
      <c r="K384" s="8"/>
      <c r="L384" s="8"/>
      <c r="M384" s="123"/>
    </row>
    <row r="385" spans="1:13" s="7" customFormat="1" ht="15" customHeight="1" x14ac:dyDescent="0.35">
      <c r="A385" s="14"/>
      <c r="B385" s="14"/>
      <c r="C385" s="8"/>
      <c r="D385" s="8"/>
      <c r="E385" s="8"/>
      <c r="F385" s="8"/>
      <c r="G385" s="8"/>
      <c r="H385" s="8"/>
      <c r="I385" s="14"/>
      <c r="J385" s="14"/>
      <c r="K385" s="8"/>
      <c r="L385" s="8"/>
      <c r="M385" s="123"/>
    </row>
    <row r="386" spans="1:13" s="7" customFormat="1" ht="15" customHeight="1" x14ac:dyDescent="0.35">
      <c r="A386" s="14"/>
      <c r="B386" s="14"/>
      <c r="C386" s="8"/>
      <c r="D386" s="8"/>
      <c r="E386" s="8"/>
      <c r="F386" s="8"/>
      <c r="G386" s="8"/>
      <c r="H386" s="8"/>
      <c r="I386" s="14"/>
      <c r="J386" s="14"/>
      <c r="K386" s="8"/>
      <c r="L386" s="8"/>
      <c r="M386" s="123"/>
    </row>
    <row r="387" spans="1:13" s="7" customFormat="1" ht="15" customHeight="1" x14ac:dyDescent="0.35">
      <c r="A387" s="14"/>
      <c r="B387" s="14"/>
      <c r="C387" s="8"/>
      <c r="D387" s="8"/>
      <c r="E387" s="8"/>
      <c r="F387" s="8"/>
      <c r="G387" s="8"/>
      <c r="H387" s="8"/>
      <c r="I387" s="14"/>
      <c r="J387" s="14"/>
      <c r="K387" s="8"/>
      <c r="L387" s="8"/>
      <c r="M387" s="123"/>
    </row>
    <row r="388" spans="1:13" s="7" customFormat="1" ht="15" customHeight="1" x14ac:dyDescent="0.35">
      <c r="A388" s="14"/>
      <c r="B388" s="14"/>
      <c r="C388" s="8"/>
      <c r="D388" s="8"/>
      <c r="E388" s="8"/>
      <c r="F388" s="8"/>
      <c r="G388" s="8"/>
      <c r="H388" s="8"/>
      <c r="I388" s="14"/>
      <c r="J388" s="14"/>
      <c r="K388" s="8"/>
      <c r="L388" s="8"/>
      <c r="M388" s="123"/>
    </row>
    <row r="389" spans="1:13" s="7" customFormat="1" ht="15" customHeight="1" x14ac:dyDescent="0.35">
      <c r="A389" s="14"/>
      <c r="B389" s="14"/>
      <c r="C389" s="8"/>
      <c r="D389" s="8"/>
      <c r="E389" s="8"/>
      <c r="F389" s="8"/>
      <c r="G389" s="8"/>
      <c r="H389" s="8"/>
      <c r="I389" s="14"/>
      <c r="J389" s="14"/>
      <c r="K389" s="8"/>
      <c r="L389" s="8"/>
      <c r="M389" s="123"/>
    </row>
    <row r="390" spans="1:13" s="7" customFormat="1" ht="15" customHeight="1" x14ac:dyDescent="0.35">
      <c r="A390" s="14"/>
      <c r="B390" s="14"/>
      <c r="C390" s="8"/>
      <c r="D390" s="8"/>
      <c r="E390" s="8"/>
      <c r="F390" s="8"/>
      <c r="G390" s="8"/>
      <c r="H390" s="8"/>
      <c r="I390" s="14"/>
      <c r="J390" s="14"/>
      <c r="K390" s="8"/>
      <c r="L390" s="8"/>
      <c r="M390" s="123"/>
    </row>
    <row r="391" spans="1:13" s="7" customFormat="1" ht="15" customHeight="1" x14ac:dyDescent="0.35">
      <c r="A391" s="14"/>
      <c r="B391" s="14"/>
      <c r="C391" s="8"/>
      <c r="D391" s="8"/>
      <c r="E391" s="8"/>
      <c r="F391" s="8"/>
      <c r="G391" s="8"/>
      <c r="H391" s="8"/>
      <c r="I391" s="14"/>
      <c r="J391" s="14"/>
      <c r="K391" s="8"/>
      <c r="L391" s="8"/>
      <c r="M391" s="123"/>
    </row>
    <row r="392" spans="1:13" s="7" customFormat="1" ht="15" customHeight="1" x14ac:dyDescent="0.35">
      <c r="A392" s="14"/>
      <c r="B392" s="14"/>
      <c r="C392" s="8"/>
      <c r="D392" s="8"/>
      <c r="E392" s="8"/>
      <c r="F392" s="8"/>
      <c r="G392" s="8"/>
      <c r="H392" s="8"/>
      <c r="I392" s="14"/>
      <c r="J392" s="14"/>
      <c r="K392" s="8"/>
      <c r="L392" s="8"/>
      <c r="M392" s="123"/>
    </row>
    <row r="393" spans="1:13" s="7" customFormat="1" ht="15" customHeight="1" x14ac:dyDescent="0.35">
      <c r="A393" s="14"/>
      <c r="B393" s="14"/>
      <c r="C393" s="8"/>
      <c r="D393" s="8"/>
      <c r="E393" s="8"/>
      <c r="F393" s="8"/>
      <c r="G393" s="8"/>
      <c r="H393" s="8"/>
      <c r="I393" s="14"/>
      <c r="J393" s="14"/>
      <c r="K393" s="8"/>
      <c r="L393" s="8"/>
      <c r="M393" s="123"/>
    </row>
    <row r="394" spans="1:13" s="7" customFormat="1" ht="15" customHeight="1" x14ac:dyDescent="0.35">
      <c r="A394" s="14"/>
      <c r="B394" s="14"/>
      <c r="C394" s="8"/>
      <c r="D394" s="8"/>
      <c r="E394" s="8"/>
      <c r="F394" s="8"/>
      <c r="G394" s="8"/>
      <c r="H394" s="8"/>
      <c r="I394" s="14"/>
      <c r="J394" s="14"/>
      <c r="K394" s="8"/>
      <c r="L394" s="8"/>
      <c r="M394" s="123"/>
    </row>
    <row r="395" spans="1:13" s="7" customFormat="1" ht="15" customHeight="1" x14ac:dyDescent="0.35">
      <c r="A395" s="14"/>
      <c r="B395" s="14"/>
      <c r="C395" s="8"/>
      <c r="D395" s="8"/>
      <c r="E395" s="8"/>
      <c r="F395" s="8"/>
      <c r="G395" s="8"/>
      <c r="H395" s="8"/>
      <c r="I395" s="14"/>
      <c r="J395" s="14"/>
      <c r="K395" s="8"/>
      <c r="L395" s="8"/>
      <c r="M395" s="123"/>
    </row>
    <row r="396" spans="1:13" s="7" customFormat="1" ht="15" customHeight="1" x14ac:dyDescent="0.35">
      <c r="A396" s="14"/>
      <c r="B396" s="14"/>
      <c r="C396" s="8"/>
      <c r="D396" s="8"/>
      <c r="E396" s="8"/>
      <c r="F396" s="8"/>
      <c r="G396" s="8"/>
      <c r="H396" s="8"/>
      <c r="I396" s="14"/>
      <c r="J396" s="14"/>
      <c r="K396" s="8"/>
      <c r="L396" s="8"/>
      <c r="M396" s="123"/>
    </row>
    <row r="397" spans="1:13" s="7" customFormat="1" ht="15" customHeight="1" x14ac:dyDescent="0.35">
      <c r="A397" s="14"/>
      <c r="B397" s="14"/>
      <c r="C397" s="8"/>
      <c r="D397" s="8"/>
      <c r="E397" s="8"/>
      <c r="F397" s="8"/>
      <c r="G397" s="8"/>
      <c r="H397" s="8"/>
      <c r="I397" s="14"/>
      <c r="J397" s="14"/>
      <c r="K397" s="8"/>
      <c r="L397" s="8"/>
      <c r="M397" s="123"/>
    </row>
    <row r="398" spans="1:13" s="7" customFormat="1" ht="15" customHeight="1" x14ac:dyDescent="0.35">
      <c r="A398" s="14"/>
      <c r="B398" s="14"/>
      <c r="C398" s="8"/>
      <c r="D398" s="8"/>
      <c r="E398" s="8"/>
      <c r="F398" s="8"/>
      <c r="G398" s="8"/>
      <c r="H398" s="8"/>
      <c r="I398" s="14"/>
      <c r="J398" s="14"/>
      <c r="K398" s="8"/>
      <c r="L398" s="8"/>
      <c r="M398" s="123"/>
    </row>
    <row r="399" spans="1:13" s="7" customFormat="1" ht="15" customHeight="1" x14ac:dyDescent="0.35">
      <c r="A399" s="14"/>
      <c r="B399" s="14"/>
      <c r="C399" s="8"/>
      <c r="D399" s="8"/>
      <c r="E399" s="8"/>
      <c r="F399" s="8"/>
      <c r="G399" s="8"/>
      <c r="H399" s="8"/>
      <c r="I399" s="14"/>
      <c r="J399" s="14"/>
      <c r="K399" s="8"/>
      <c r="L399" s="8"/>
      <c r="M399" s="123"/>
    </row>
    <row r="400" spans="1:13" s="7" customFormat="1" ht="15" customHeight="1" x14ac:dyDescent="0.35">
      <c r="A400" s="14"/>
      <c r="B400" s="14"/>
      <c r="C400" s="8"/>
      <c r="D400" s="8"/>
      <c r="E400" s="8"/>
      <c r="F400" s="8"/>
      <c r="G400" s="8"/>
      <c r="H400" s="8"/>
      <c r="I400" s="14"/>
      <c r="J400" s="14"/>
      <c r="K400" s="8"/>
      <c r="L400" s="8"/>
      <c r="M400" s="123"/>
    </row>
    <row r="401" spans="1:13" s="7" customFormat="1" ht="15" customHeight="1" x14ac:dyDescent="0.35">
      <c r="A401" s="14"/>
      <c r="B401" s="14"/>
      <c r="C401" s="8"/>
      <c r="D401" s="8"/>
      <c r="E401" s="8"/>
      <c r="F401" s="8"/>
      <c r="G401" s="8"/>
      <c r="H401" s="8"/>
      <c r="I401" s="14"/>
      <c r="J401" s="14"/>
      <c r="K401" s="8"/>
      <c r="L401" s="8"/>
      <c r="M401" s="123"/>
    </row>
    <row r="402" spans="1:13" s="7" customFormat="1" ht="15" customHeight="1" x14ac:dyDescent="0.35">
      <c r="A402" s="14"/>
      <c r="B402" s="14"/>
      <c r="C402" s="8"/>
      <c r="D402" s="8"/>
      <c r="E402" s="8"/>
      <c r="F402" s="8"/>
      <c r="G402" s="8"/>
      <c r="H402" s="8"/>
      <c r="I402" s="14"/>
      <c r="J402" s="14"/>
      <c r="K402" s="8"/>
      <c r="L402" s="8"/>
      <c r="M402" s="123"/>
    </row>
    <row r="403" spans="1:13" s="7" customFormat="1" ht="15" customHeight="1" x14ac:dyDescent="0.35">
      <c r="A403" s="14"/>
      <c r="B403" s="14"/>
      <c r="C403" s="8"/>
      <c r="D403" s="8"/>
      <c r="E403" s="8"/>
      <c r="F403" s="8"/>
      <c r="G403" s="8"/>
      <c r="H403" s="8"/>
      <c r="I403" s="14"/>
      <c r="J403" s="14"/>
      <c r="K403" s="8"/>
      <c r="L403" s="8"/>
      <c r="M403" s="123"/>
    </row>
    <row r="404" spans="1:13" s="7" customFormat="1" ht="15" customHeight="1" x14ac:dyDescent="0.35">
      <c r="A404" s="14"/>
      <c r="B404" s="14"/>
      <c r="C404" s="8"/>
      <c r="D404" s="8"/>
      <c r="E404" s="8"/>
      <c r="F404" s="8"/>
      <c r="G404" s="8"/>
      <c r="H404" s="8"/>
      <c r="I404" s="14"/>
      <c r="J404" s="14"/>
      <c r="K404" s="8"/>
      <c r="L404" s="8"/>
      <c r="M404" s="123"/>
    </row>
    <row r="405" spans="1:13" s="7" customFormat="1" ht="15" customHeight="1" x14ac:dyDescent="0.35">
      <c r="A405" s="14"/>
      <c r="B405" s="14"/>
      <c r="C405" s="8"/>
      <c r="D405" s="8"/>
      <c r="E405" s="8"/>
      <c r="F405" s="8"/>
      <c r="G405" s="8"/>
      <c r="H405" s="8"/>
      <c r="I405" s="14"/>
      <c r="J405" s="14"/>
      <c r="K405" s="8"/>
      <c r="L405" s="8"/>
      <c r="M405" s="123"/>
    </row>
    <row r="406" spans="1:13" s="7" customFormat="1" ht="15" customHeight="1" x14ac:dyDescent="0.35">
      <c r="A406" s="14"/>
      <c r="B406" s="14"/>
      <c r="C406" s="8"/>
      <c r="D406" s="8"/>
      <c r="E406" s="8"/>
      <c r="F406" s="8"/>
      <c r="G406" s="8"/>
      <c r="H406" s="8"/>
      <c r="I406" s="14"/>
      <c r="J406" s="14"/>
      <c r="K406" s="8"/>
      <c r="L406" s="8"/>
      <c r="M406" s="123"/>
    </row>
    <row r="407" spans="1:13" s="7" customFormat="1" ht="15" customHeight="1" x14ac:dyDescent="0.35">
      <c r="A407" s="14"/>
      <c r="B407" s="14"/>
      <c r="C407" s="8"/>
      <c r="D407" s="8"/>
      <c r="E407" s="8"/>
      <c r="F407" s="8"/>
      <c r="G407" s="8"/>
      <c r="H407" s="8"/>
      <c r="I407" s="14"/>
      <c r="J407" s="14"/>
      <c r="K407" s="8"/>
      <c r="L407" s="8"/>
      <c r="M407" s="123"/>
    </row>
    <row r="408" spans="1:13" s="7" customFormat="1" ht="15" customHeight="1" x14ac:dyDescent="0.35">
      <c r="A408" s="14"/>
      <c r="B408" s="14"/>
      <c r="C408" s="8"/>
      <c r="D408" s="8"/>
      <c r="E408" s="8"/>
      <c r="F408" s="8"/>
      <c r="G408" s="8"/>
      <c r="H408" s="8"/>
      <c r="I408" s="14"/>
      <c r="J408" s="14"/>
      <c r="K408" s="8"/>
      <c r="L408" s="8"/>
      <c r="M408" s="123"/>
    </row>
    <row r="409" spans="1:13" s="7" customFormat="1" ht="15" customHeight="1" x14ac:dyDescent="0.35">
      <c r="A409" s="14"/>
      <c r="B409" s="14"/>
      <c r="C409" s="8"/>
      <c r="D409" s="8"/>
      <c r="E409" s="8"/>
      <c r="F409" s="8"/>
      <c r="G409" s="8"/>
      <c r="H409" s="8"/>
      <c r="I409" s="14"/>
      <c r="J409" s="14"/>
      <c r="K409" s="8"/>
      <c r="L409" s="8"/>
      <c r="M409" s="123"/>
    </row>
    <row r="410" spans="1:13" s="7" customFormat="1" ht="15" customHeight="1" x14ac:dyDescent="0.35">
      <c r="A410" s="14"/>
      <c r="B410" s="14"/>
      <c r="C410" s="8"/>
      <c r="D410" s="8"/>
      <c r="E410" s="8"/>
      <c r="F410" s="8"/>
      <c r="G410" s="8"/>
      <c r="H410" s="8"/>
      <c r="I410" s="14"/>
      <c r="J410" s="14"/>
      <c r="K410" s="8"/>
      <c r="L410" s="8"/>
      <c r="M410" s="123"/>
    </row>
    <row r="411" spans="1:13" s="7" customFormat="1" ht="15" customHeight="1" x14ac:dyDescent="0.35">
      <c r="A411" s="14"/>
      <c r="B411" s="14"/>
      <c r="C411" s="8"/>
      <c r="D411" s="8"/>
      <c r="E411" s="8"/>
      <c r="F411" s="8"/>
      <c r="G411" s="8"/>
      <c r="H411" s="8"/>
      <c r="I411" s="14"/>
      <c r="J411" s="14"/>
      <c r="K411" s="8"/>
      <c r="L411" s="8"/>
      <c r="M411" s="123"/>
    </row>
    <row r="412" spans="1:13" s="7" customFormat="1" ht="15" customHeight="1" x14ac:dyDescent="0.35">
      <c r="A412" s="14"/>
      <c r="B412" s="14"/>
      <c r="C412" s="8"/>
      <c r="D412" s="8"/>
      <c r="E412" s="8"/>
      <c r="F412" s="8"/>
      <c r="G412" s="8"/>
      <c r="H412" s="8"/>
      <c r="I412" s="14"/>
      <c r="J412" s="14"/>
      <c r="K412" s="8"/>
      <c r="L412" s="8"/>
      <c r="M412" s="123"/>
    </row>
    <row r="413" spans="1:13" s="7" customFormat="1" ht="15" customHeight="1" x14ac:dyDescent="0.35">
      <c r="A413" s="14"/>
      <c r="B413" s="14"/>
      <c r="C413" s="8"/>
      <c r="D413" s="8"/>
      <c r="E413" s="8"/>
      <c r="F413" s="8"/>
      <c r="G413" s="8"/>
      <c r="H413" s="8"/>
      <c r="I413" s="14"/>
      <c r="J413" s="14"/>
      <c r="K413" s="8"/>
      <c r="L413" s="8"/>
      <c r="M413" s="123"/>
    </row>
    <row r="414" spans="1:13" s="7" customFormat="1" ht="15" customHeight="1" x14ac:dyDescent="0.35">
      <c r="A414" s="14"/>
      <c r="B414" s="14"/>
      <c r="C414" s="8"/>
      <c r="D414" s="8"/>
      <c r="E414" s="8"/>
      <c r="F414" s="8"/>
      <c r="G414" s="8"/>
      <c r="H414" s="8"/>
      <c r="I414" s="14"/>
      <c r="J414" s="14"/>
      <c r="K414" s="8"/>
      <c r="L414" s="8"/>
      <c r="M414" s="123"/>
    </row>
    <row r="415" spans="1:13" s="7" customFormat="1" ht="15" customHeight="1" x14ac:dyDescent="0.35">
      <c r="A415" s="14"/>
      <c r="B415" s="14"/>
      <c r="C415" s="8"/>
      <c r="D415" s="8"/>
      <c r="E415" s="8"/>
      <c r="F415" s="8"/>
      <c r="G415" s="8"/>
      <c r="H415" s="8"/>
      <c r="I415" s="14"/>
      <c r="J415" s="14"/>
      <c r="K415" s="8"/>
      <c r="L415" s="8"/>
      <c r="M415" s="123"/>
    </row>
    <row r="416" spans="1:13" s="7" customFormat="1" ht="15" customHeight="1" x14ac:dyDescent="0.35">
      <c r="A416" s="14"/>
      <c r="B416" s="14"/>
      <c r="C416" s="8"/>
      <c r="D416" s="8"/>
      <c r="E416" s="8"/>
      <c r="F416" s="8"/>
      <c r="G416" s="8"/>
      <c r="H416" s="8"/>
      <c r="I416" s="14"/>
      <c r="J416" s="14"/>
      <c r="K416" s="8"/>
      <c r="L416" s="8"/>
      <c r="M416" s="123"/>
    </row>
    <row r="417" spans="1:13" s="7" customFormat="1" ht="15" customHeight="1" x14ac:dyDescent="0.35">
      <c r="A417" s="14"/>
      <c r="B417" s="14"/>
      <c r="C417" s="8"/>
      <c r="D417" s="8"/>
      <c r="E417" s="8"/>
      <c r="F417" s="8"/>
      <c r="G417" s="8"/>
      <c r="H417" s="8"/>
      <c r="I417" s="14"/>
      <c r="J417" s="14"/>
      <c r="K417" s="8"/>
      <c r="L417" s="8"/>
      <c r="M417" s="123"/>
    </row>
    <row r="418" spans="1:13" s="7" customFormat="1" ht="15" customHeight="1" x14ac:dyDescent="0.35">
      <c r="A418" s="14"/>
      <c r="B418" s="14"/>
      <c r="C418" s="8"/>
      <c r="D418" s="8"/>
      <c r="E418" s="8"/>
      <c r="F418" s="8"/>
      <c r="G418" s="8"/>
      <c r="H418" s="8"/>
      <c r="I418" s="14"/>
      <c r="J418" s="14"/>
      <c r="K418" s="8"/>
      <c r="L418" s="8"/>
      <c r="M418" s="123"/>
    </row>
    <row r="419" spans="1:13" s="7" customFormat="1" ht="15" customHeight="1" x14ac:dyDescent="0.35">
      <c r="A419" s="14"/>
      <c r="B419" s="14"/>
      <c r="C419" s="8"/>
      <c r="D419" s="8"/>
      <c r="E419" s="8"/>
      <c r="F419" s="8"/>
      <c r="G419" s="8"/>
      <c r="H419" s="8"/>
      <c r="I419" s="14"/>
      <c r="J419" s="14"/>
      <c r="K419" s="8"/>
      <c r="L419" s="8"/>
      <c r="M419" s="123"/>
    </row>
    <row r="420" spans="1:13" s="7" customFormat="1" ht="15" customHeight="1" x14ac:dyDescent="0.35">
      <c r="A420" s="14"/>
      <c r="B420" s="14"/>
      <c r="C420" s="8"/>
      <c r="D420" s="8"/>
      <c r="E420" s="8"/>
      <c r="F420" s="8"/>
      <c r="G420" s="8"/>
      <c r="H420" s="8"/>
      <c r="I420" s="14"/>
      <c r="J420" s="14"/>
      <c r="K420" s="8"/>
      <c r="L420" s="8"/>
      <c r="M420" s="123"/>
    </row>
    <row r="421" spans="1:13" s="7" customFormat="1" ht="15" customHeight="1" x14ac:dyDescent="0.35">
      <c r="A421" s="14"/>
      <c r="B421" s="14"/>
      <c r="C421" s="8"/>
      <c r="D421" s="8"/>
      <c r="E421" s="8"/>
      <c r="F421" s="8"/>
      <c r="G421" s="8"/>
      <c r="H421" s="8"/>
      <c r="I421" s="14"/>
      <c r="J421" s="14"/>
      <c r="K421" s="8"/>
      <c r="L421" s="8"/>
      <c r="M421" s="123"/>
    </row>
    <row r="422" spans="1:13" s="7" customFormat="1" ht="15" customHeight="1" x14ac:dyDescent="0.35">
      <c r="A422" s="14"/>
      <c r="B422" s="14"/>
      <c r="C422" s="8"/>
      <c r="D422" s="8"/>
      <c r="E422" s="8"/>
      <c r="F422" s="8"/>
      <c r="G422" s="8"/>
      <c r="H422" s="8"/>
      <c r="I422" s="14"/>
      <c r="J422" s="14"/>
      <c r="K422" s="8"/>
      <c r="L422" s="8"/>
      <c r="M422" s="123"/>
    </row>
    <row r="423" spans="1:13" s="7" customFormat="1" ht="15" customHeight="1" x14ac:dyDescent="0.35">
      <c r="A423" s="14"/>
      <c r="B423" s="14"/>
      <c r="C423" s="8"/>
      <c r="D423" s="8"/>
      <c r="E423" s="8"/>
      <c r="F423" s="8"/>
      <c r="G423" s="8"/>
      <c r="H423" s="8"/>
      <c r="I423" s="14"/>
      <c r="J423" s="14"/>
      <c r="K423" s="8"/>
      <c r="L423" s="8"/>
      <c r="M423" s="123"/>
    </row>
    <row r="424" spans="1:13" s="7" customFormat="1" ht="15" customHeight="1" x14ac:dyDescent="0.35">
      <c r="A424" s="14"/>
      <c r="B424" s="14"/>
      <c r="C424" s="8"/>
      <c r="D424" s="8"/>
      <c r="E424" s="8"/>
      <c r="F424" s="8"/>
      <c r="G424" s="8"/>
      <c r="H424" s="8"/>
      <c r="I424" s="14"/>
      <c r="J424" s="14"/>
      <c r="K424" s="8"/>
      <c r="L424" s="8"/>
      <c r="M424" s="123"/>
    </row>
    <row r="425" spans="1:13" s="7" customFormat="1" ht="15" customHeight="1" x14ac:dyDescent="0.35">
      <c r="A425" s="14"/>
      <c r="B425" s="14"/>
      <c r="C425" s="8"/>
      <c r="D425" s="8"/>
      <c r="E425" s="8"/>
      <c r="F425" s="8"/>
      <c r="G425" s="8"/>
      <c r="H425" s="8"/>
      <c r="I425" s="14"/>
      <c r="J425" s="14"/>
      <c r="K425" s="8"/>
      <c r="L425" s="8"/>
      <c r="M425" s="123"/>
    </row>
    <row r="426" spans="1:13" s="7" customFormat="1" ht="15" customHeight="1" x14ac:dyDescent="0.35">
      <c r="A426" s="14"/>
      <c r="B426" s="14"/>
      <c r="C426" s="8"/>
      <c r="D426" s="8"/>
      <c r="E426" s="8"/>
      <c r="F426" s="8"/>
      <c r="G426" s="8"/>
      <c r="H426" s="8"/>
      <c r="I426" s="14"/>
      <c r="J426" s="14"/>
      <c r="K426" s="8"/>
      <c r="L426" s="8"/>
      <c r="M426" s="123"/>
    </row>
    <row r="427" spans="1:13" s="7" customFormat="1" ht="15" customHeight="1" x14ac:dyDescent="0.35">
      <c r="A427" s="14"/>
      <c r="B427" s="14"/>
      <c r="C427" s="8"/>
      <c r="D427" s="8"/>
      <c r="E427" s="8"/>
      <c r="F427" s="8"/>
      <c r="G427" s="8"/>
      <c r="H427" s="8"/>
      <c r="I427" s="14"/>
      <c r="J427" s="14"/>
      <c r="K427" s="8"/>
      <c r="L427" s="8"/>
      <c r="M427" s="123"/>
    </row>
    <row r="428" spans="1:13" s="7" customFormat="1" ht="15" customHeight="1" x14ac:dyDescent="0.35">
      <c r="A428" s="14"/>
      <c r="B428" s="14"/>
      <c r="C428" s="8"/>
      <c r="D428" s="8"/>
      <c r="E428" s="8"/>
      <c r="F428" s="8"/>
      <c r="G428" s="8"/>
      <c r="H428" s="8"/>
      <c r="I428" s="14"/>
      <c r="J428" s="14"/>
      <c r="K428" s="8"/>
      <c r="L428" s="8"/>
      <c r="M428" s="123"/>
    </row>
    <row r="429" spans="1:13" s="7" customFormat="1" ht="15" customHeight="1" x14ac:dyDescent="0.35">
      <c r="A429" s="14"/>
      <c r="B429" s="14"/>
      <c r="C429" s="8"/>
      <c r="D429" s="8"/>
      <c r="E429" s="8"/>
      <c r="F429" s="8"/>
      <c r="G429" s="8"/>
      <c r="H429" s="8"/>
      <c r="I429" s="14"/>
      <c r="J429" s="14"/>
      <c r="K429" s="8"/>
      <c r="L429" s="8"/>
      <c r="M429" s="123"/>
    </row>
    <row r="430" spans="1:13" s="7" customFormat="1" ht="15" customHeight="1" x14ac:dyDescent="0.35">
      <c r="A430" s="14"/>
      <c r="B430" s="14"/>
      <c r="C430" s="8"/>
      <c r="D430" s="8"/>
      <c r="E430" s="8"/>
      <c r="F430" s="8"/>
      <c r="G430" s="8"/>
      <c r="H430" s="8"/>
      <c r="I430" s="14"/>
      <c r="J430" s="14"/>
      <c r="K430" s="8"/>
      <c r="L430" s="8"/>
      <c r="M430" s="123"/>
    </row>
    <row r="431" spans="1:13" s="7" customFormat="1" ht="15" customHeight="1" x14ac:dyDescent="0.35">
      <c r="A431" s="14"/>
      <c r="B431" s="14"/>
      <c r="C431" s="8"/>
      <c r="D431" s="8"/>
      <c r="E431" s="8"/>
      <c r="F431" s="8"/>
      <c r="G431" s="8"/>
      <c r="H431" s="8"/>
      <c r="I431" s="14"/>
      <c r="J431" s="14"/>
      <c r="K431" s="8"/>
      <c r="L431" s="8"/>
      <c r="M431" s="123"/>
    </row>
    <row r="432" spans="1:13" s="7" customFormat="1" ht="15" customHeight="1" x14ac:dyDescent="0.35">
      <c r="A432" s="14"/>
      <c r="B432" s="14"/>
      <c r="C432" s="8"/>
      <c r="D432" s="8"/>
      <c r="E432" s="8"/>
      <c r="F432" s="8"/>
      <c r="G432" s="8"/>
      <c r="H432" s="8"/>
      <c r="I432" s="14"/>
      <c r="J432" s="14"/>
      <c r="K432" s="8"/>
      <c r="L432" s="8"/>
      <c r="M432" s="123"/>
    </row>
    <row r="433" spans="1:13" s="7" customFormat="1" ht="15" customHeight="1" x14ac:dyDescent="0.35">
      <c r="A433" s="14"/>
      <c r="B433" s="14"/>
      <c r="C433" s="8"/>
      <c r="D433" s="8"/>
      <c r="E433" s="8"/>
      <c r="F433" s="8"/>
      <c r="G433" s="8"/>
      <c r="H433" s="8"/>
      <c r="I433" s="14"/>
      <c r="J433" s="14"/>
      <c r="K433" s="8"/>
      <c r="L433" s="8"/>
      <c r="M433" s="123"/>
    </row>
    <row r="434" spans="1:13" s="7" customFormat="1" ht="15" customHeight="1" x14ac:dyDescent="0.35">
      <c r="A434" s="14"/>
      <c r="B434" s="14"/>
      <c r="C434" s="8"/>
      <c r="D434" s="8"/>
      <c r="E434" s="8"/>
      <c r="F434" s="8"/>
      <c r="G434" s="8"/>
      <c r="H434" s="8"/>
      <c r="I434" s="14"/>
      <c r="J434" s="14"/>
      <c r="K434" s="8"/>
      <c r="L434" s="8"/>
      <c r="M434" s="123"/>
    </row>
    <row r="435" spans="1:13" s="7" customFormat="1" ht="15" customHeight="1" x14ac:dyDescent="0.35">
      <c r="A435" s="14"/>
      <c r="B435" s="14"/>
      <c r="C435" s="8"/>
      <c r="D435" s="8"/>
      <c r="E435" s="8"/>
      <c r="F435" s="8"/>
      <c r="G435" s="8"/>
      <c r="H435" s="8"/>
      <c r="I435" s="14"/>
      <c r="J435" s="14"/>
      <c r="K435" s="8"/>
      <c r="L435" s="8"/>
      <c r="M435" s="123"/>
    </row>
    <row r="436" spans="1:13" s="7" customFormat="1" ht="15" customHeight="1" x14ac:dyDescent="0.35">
      <c r="A436" s="14"/>
      <c r="B436" s="14"/>
      <c r="C436" s="8"/>
      <c r="D436" s="8"/>
      <c r="E436" s="8"/>
      <c r="F436" s="8"/>
      <c r="G436" s="8"/>
      <c r="H436" s="8"/>
      <c r="I436" s="14"/>
      <c r="J436" s="14"/>
      <c r="K436" s="8"/>
      <c r="L436" s="8"/>
      <c r="M436" s="123"/>
    </row>
    <row r="437" spans="1:13" s="7" customFormat="1" ht="15" customHeight="1" x14ac:dyDescent="0.35">
      <c r="A437" s="14"/>
      <c r="B437" s="14"/>
      <c r="C437" s="8"/>
      <c r="D437" s="8"/>
      <c r="E437" s="8"/>
      <c r="F437" s="8"/>
      <c r="G437" s="8"/>
      <c r="H437" s="8"/>
      <c r="I437" s="14"/>
      <c r="J437" s="14"/>
      <c r="K437" s="8"/>
      <c r="L437" s="8"/>
      <c r="M437" s="123"/>
    </row>
    <row r="438" spans="1:13" s="7" customFormat="1" ht="15" customHeight="1" x14ac:dyDescent="0.35">
      <c r="A438" s="14"/>
      <c r="B438" s="14"/>
      <c r="C438" s="8"/>
      <c r="D438" s="8"/>
      <c r="E438" s="8"/>
      <c r="F438" s="8"/>
      <c r="G438" s="8"/>
      <c r="H438" s="8"/>
      <c r="I438" s="14"/>
      <c r="J438" s="14"/>
      <c r="K438" s="8"/>
      <c r="L438" s="8"/>
      <c r="M438" s="123"/>
    </row>
    <row r="439" spans="1:13" s="7" customFormat="1" ht="15" customHeight="1" x14ac:dyDescent="0.35">
      <c r="A439" s="14"/>
      <c r="B439" s="14"/>
      <c r="C439" s="8"/>
      <c r="D439" s="8"/>
      <c r="E439" s="8"/>
      <c r="F439" s="8"/>
      <c r="G439" s="8"/>
      <c r="H439" s="8"/>
      <c r="I439" s="14"/>
      <c r="J439" s="14"/>
      <c r="K439" s="8"/>
      <c r="L439" s="8"/>
      <c r="M439" s="123"/>
    </row>
    <row r="440" spans="1:13" s="7" customFormat="1" ht="15" customHeight="1" x14ac:dyDescent="0.35">
      <c r="A440" s="14"/>
      <c r="B440" s="14"/>
      <c r="C440" s="8"/>
      <c r="D440" s="8"/>
      <c r="E440" s="8"/>
      <c r="F440" s="8"/>
      <c r="G440" s="8"/>
      <c r="H440" s="8"/>
      <c r="I440" s="14"/>
      <c r="J440" s="14"/>
      <c r="K440" s="8"/>
      <c r="L440" s="8"/>
      <c r="M440" s="123"/>
    </row>
    <row r="441" spans="1:13" s="7" customFormat="1" ht="15" customHeight="1" x14ac:dyDescent="0.35">
      <c r="A441" s="14"/>
      <c r="B441" s="14"/>
      <c r="C441" s="8"/>
      <c r="D441" s="8"/>
      <c r="E441" s="8"/>
      <c r="F441" s="8"/>
      <c r="G441" s="8"/>
      <c r="H441" s="8"/>
      <c r="I441" s="14"/>
      <c r="J441" s="14"/>
      <c r="K441" s="8"/>
      <c r="L441" s="8"/>
      <c r="M441" s="123"/>
    </row>
    <row r="442" spans="1:13" s="7" customFormat="1" ht="15" customHeight="1" x14ac:dyDescent="0.35">
      <c r="A442" s="14"/>
      <c r="B442" s="14"/>
      <c r="C442" s="8"/>
      <c r="D442" s="8"/>
      <c r="E442" s="8"/>
      <c r="F442" s="8"/>
      <c r="G442" s="8"/>
      <c r="H442" s="8"/>
      <c r="I442" s="14"/>
      <c r="J442" s="14"/>
      <c r="K442" s="8"/>
      <c r="L442" s="8"/>
      <c r="M442" s="123"/>
    </row>
    <row r="443" spans="1:13" s="7" customFormat="1" ht="15" customHeight="1" x14ac:dyDescent="0.35">
      <c r="A443" s="14"/>
      <c r="B443" s="14"/>
      <c r="C443" s="8"/>
      <c r="D443" s="8"/>
      <c r="E443" s="8"/>
      <c r="F443" s="8"/>
      <c r="G443" s="8"/>
      <c r="H443" s="8"/>
      <c r="I443" s="14"/>
      <c r="J443" s="14"/>
      <c r="K443" s="8"/>
      <c r="L443" s="8"/>
      <c r="M443" s="123"/>
    </row>
    <row r="444" spans="1:13" s="7" customFormat="1" ht="15" customHeight="1" x14ac:dyDescent="0.35">
      <c r="A444" s="14"/>
      <c r="B444" s="14"/>
      <c r="C444" s="8"/>
      <c r="D444" s="8"/>
      <c r="E444" s="8"/>
      <c r="F444" s="8"/>
      <c r="G444" s="8"/>
      <c r="H444" s="8"/>
      <c r="I444" s="14"/>
      <c r="J444" s="14"/>
      <c r="K444" s="8"/>
      <c r="L444" s="8"/>
      <c r="M444" s="123"/>
    </row>
    <row r="445" spans="1:13" s="7" customFormat="1" ht="15" customHeight="1" x14ac:dyDescent="0.35">
      <c r="A445" s="14"/>
      <c r="B445" s="14"/>
      <c r="C445" s="8"/>
      <c r="D445" s="8"/>
      <c r="E445" s="8"/>
      <c r="F445" s="8"/>
      <c r="G445" s="8"/>
      <c r="H445" s="8"/>
      <c r="I445" s="14"/>
      <c r="J445" s="14"/>
      <c r="K445" s="8"/>
      <c r="L445" s="8"/>
      <c r="M445" s="123"/>
    </row>
    <row r="446" spans="1:13" s="7" customFormat="1" ht="15" customHeight="1" x14ac:dyDescent="0.35">
      <c r="A446" s="14"/>
      <c r="B446" s="14"/>
      <c r="C446" s="8"/>
      <c r="D446" s="8"/>
      <c r="E446" s="8"/>
      <c r="F446" s="8"/>
      <c r="G446" s="8"/>
      <c r="H446" s="8"/>
      <c r="I446" s="14"/>
      <c r="J446" s="14"/>
      <c r="K446" s="8"/>
      <c r="L446" s="8"/>
      <c r="M446" s="123"/>
    </row>
    <row r="447" spans="1:13" s="7" customFormat="1" ht="15" customHeight="1" x14ac:dyDescent="0.35">
      <c r="A447" s="14"/>
      <c r="B447" s="14"/>
      <c r="C447" s="8"/>
      <c r="D447" s="8"/>
      <c r="E447" s="8"/>
      <c r="F447" s="8"/>
      <c r="G447" s="8"/>
      <c r="H447" s="8"/>
      <c r="I447" s="14"/>
      <c r="J447" s="14"/>
      <c r="K447" s="8"/>
      <c r="L447" s="8"/>
      <c r="M447" s="123"/>
    </row>
    <row r="448" spans="1:13" s="7" customFormat="1" ht="15" customHeight="1" x14ac:dyDescent="0.35">
      <c r="A448" s="14"/>
      <c r="B448" s="14"/>
      <c r="C448" s="8"/>
      <c r="D448" s="8"/>
      <c r="E448" s="8"/>
      <c r="F448" s="8"/>
      <c r="G448" s="8"/>
      <c r="H448" s="8"/>
      <c r="I448" s="14"/>
      <c r="J448" s="14"/>
      <c r="K448" s="8"/>
      <c r="L448" s="8"/>
      <c r="M448" s="123"/>
    </row>
    <row r="449" spans="1:13" s="7" customFormat="1" ht="15" customHeight="1" x14ac:dyDescent="0.35">
      <c r="A449" s="14"/>
      <c r="B449" s="14"/>
      <c r="C449" s="8"/>
      <c r="D449" s="8"/>
      <c r="E449" s="8"/>
      <c r="F449" s="8"/>
      <c r="G449" s="8"/>
      <c r="H449" s="8"/>
      <c r="I449" s="14"/>
      <c r="J449" s="14"/>
      <c r="K449" s="8"/>
      <c r="L449" s="8"/>
      <c r="M449" s="123"/>
    </row>
    <row r="450" spans="1:13" s="7" customFormat="1" ht="15" customHeight="1" x14ac:dyDescent="0.35">
      <c r="A450" s="14"/>
      <c r="B450" s="14"/>
      <c r="C450" s="8"/>
      <c r="D450" s="8"/>
      <c r="E450" s="8"/>
      <c r="F450" s="8"/>
      <c r="G450" s="8"/>
      <c r="H450" s="8"/>
      <c r="I450" s="14"/>
      <c r="J450" s="14"/>
      <c r="K450" s="8"/>
      <c r="L450" s="8"/>
      <c r="M450" s="123"/>
    </row>
    <row r="451" spans="1:13" s="7" customFormat="1" ht="15" customHeight="1" x14ac:dyDescent="0.35">
      <c r="A451" s="14"/>
      <c r="B451" s="14"/>
      <c r="C451" s="8"/>
      <c r="D451" s="8"/>
      <c r="E451" s="8"/>
      <c r="F451" s="8"/>
      <c r="G451" s="8"/>
      <c r="H451" s="8"/>
      <c r="I451" s="14"/>
      <c r="J451" s="14"/>
      <c r="K451" s="8"/>
      <c r="L451" s="8"/>
      <c r="M451" s="123"/>
    </row>
    <row r="452" spans="1:13" s="7" customFormat="1" ht="15" customHeight="1" x14ac:dyDescent="0.35">
      <c r="A452" s="14"/>
      <c r="B452" s="14"/>
      <c r="C452" s="8"/>
      <c r="D452" s="8"/>
      <c r="E452" s="8"/>
      <c r="F452" s="8"/>
      <c r="G452" s="8"/>
      <c r="H452" s="8"/>
      <c r="I452" s="14"/>
      <c r="J452" s="14"/>
      <c r="K452" s="8"/>
      <c r="L452" s="8"/>
      <c r="M452" s="123"/>
    </row>
    <row r="453" spans="1:13" s="7" customFormat="1" ht="15" customHeight="1" x14ac:dyDescent="0.35">
      <c r="A453" s="14"/>
      <c r="B453" s="14"/>
      <c r="C453" s="8"/>
      <c r="D453" s="8"/>
      <c r="E453" s="8"/>
      <c r="F453" s="8"/>
      <c r="G453" s="8"/>
      <c r="H453" s="8"/>
      <c r="I453" s="14"/>
      <c r="J453" s="14"/>
      <c r="K453" s="8"/>
      <c r="L453" s="8"/>
      <c r="M453" s="123"/>
    </row>
    <row r="454" spans="1:13" s="7" customFormat="1" ht="15" customHeight="1" x14ac:dyDescent="0.35">
      <c r="A454" s="14"/>
      <c r="B454" s="14"/>
      <c r="C454" s="8"/>
      <c r="D454" s="8"/>
      <c r="E454" s="8"/>
      <c r="F454" s="8"/>
      <c r="G454" s="8"/>
      <c r="H454" s="8"/>
      <c r="I454" s="14"/>
      <c r="J454" s="14"/>
      <c r="K454" s="8"/>
      <c r="L454" s="8"/>
      <c r="M454" s="123"/>
    </row>
    <row r="455" spans="1:13" s="7" customFormat="1" ht="15" customHeight="1" x14ac:dyDescent="0.35">
      <c r="A455" s="14"/>
      <c r="B455" s="14"/>
      <c r="C455" s="8"/>
      <c r="D455" s="8"/>
      <c r="E455" s="8"/>
      <c r="F455" s="8"/>
      <c r="G455" s="8"/>
      <c r="H455" s="8"/>
      <c r="I455" s="14"/>
      <c r="J455" s="14"/>
      <c r="K455" s="8"/>
      <c r="L455" s="8"/>
      <c r="M455" s="123"/>
    </row>
    <row r="456" spans="1:13" s="7" customFormat="1" ht="15" customHeight="1" x14ac:dyDescent="0.35">
      <c r="A456" s="14"/>
      <c r="B456" s="14"/>
      <c r="C456" s="8"/>
      <c r="D456" s="8"/>
      <c r="E456" s="8"/>
      <c r="F456" s="8"/>
      <c r="G456" s="8"/>
      <c r="H456" s="8"/>
      <c r="I456" s="14"/>
      <c r="J456" s="14"/>
      <c r="K456" s="8"/>
      <c r="L456" s="8"/>
      <c r="M456" s="123"/>
    </row>
    <row r="457" spans="1:13" s="7" customFormat="1" ht="15" customHeight="1" x14ac:dyDescent="0.35">
      <c r="A457" s="14"/>
      <c r="B457" s="14"/>
      <c r="C457" s="8"/>
      <c r="D457" s="8"/>
      <c r="E457" s="8"/>
      <c r="F457" s="8"/>
      <c r="G457" s="8"/>
      <c r="H457" s="8"/>
      <c r="I457" s="14"/>
      <c r="J457" s="14"/>
      <c r="K457" s="8"/>
      <c r="L457" s="8"/>
      <c r="M457" s="123"/>
    </row>
    <row r="458" spans="1:13" s="7" customFormat="1" ht="15" customHeight="1" x14ac:dyDescent="0.35">
      <c r="A458" s="14"/>
      <c r="B458" s="14"/>
      <c r="C458" s="8"/>
      <c r="D458" s="8"/>
      <c r="E458" s="8"/>
      <c r="F458" s="8"/>
      <c r="G458" s="8"/>
      <c r="H458" s="8"/>
      <c r="I458" s="14"/>
      <c r="J458" s="14"/>
      <c r="K458" s="8"/>
      <c r="L458" s="8"/>
      <c r="M458" s="123"/>
    </row>
    <row r="459" spans="1:13" s="7" customFormat="1" ht="15" customHeight="1" x14ac:dyDescent="0.35">
      <c r="A459" s="14"/>
      <c r="B459" s="14"/>
      <c r="C459" s="8"/>
      <c r="D459" s="8"/>
      <c r="E459" s="8"/>
      <c r="F459" s="8"/>
      <c r="G459" s="8"/>
      <c r="H459" s="8"/>
      <c r="I459" s="14"/>
      <c r="J459" s="14"/>
      <c r="K459" s="8"/>
      <c r="L459" s="8"/>
      <c r="M459" s="123"/>
    </row>
    <row r="460" spans="1:13" s="7" customFormat="1" ht="15" customHeight="1" x14ac:dyDescent="0.35">
      <c r="A460" s="14"/>
      <c r="B460" s="14"/>
      <c r="C460" s="8"/>
      <c r="D460" s="8"/>
      <c r="E460" s="8"/>
      <c r="F460" s="8"/>
      <c r="G460" s="8"/>
      <c r="H460" s="8"/>
      <c r="I460" s="14"/>
      <c r="J460" s="14"/>
      <c r="K460" s="8"/>
      <c r="L460" s="8"/>
      <c r="M460" s="123"/>
    </row>
    <row r="461" spans="1:13" s="7" customFormat="1" ht="15" customHeight="1" x14ac:dyDescent="0.35">
      <c r="A461" s="14"/>
      <c r="B461" s="14"/>
      <c r="C461" s="8"/>
      <c r="D461" s="8"/>
      <c r="E461" s="8"/>
      <c r="F461" s="8"/>
      <c r="G461" s="8"/>
      <c r="H461" s="8"/>
      <c r="I461" s="14"/>
      <c r="J461" s="14"/>
      <c r="K461" s="8"/>
      <c r="L461" s="8"/>
      <c r="M461" s="123"/>
    </row>
    <row r="462" spans="1:13" s="7" customFormat="1" ht="15" customHeight="1" x14ac:dyDescent="0.35">
      <c r="A462" s="14"/>
      <c r="B462" s="14"/>
      <c r="C462" s="8"/>
      <c r="D462" s="8"/>
      <c r="E462" s="8"/>
      <c r="F462" s="8"/>
      <c r="G462" s="8"/>
      <c r="H462" s="8"/>
      <c r="I462" s="14"/>
      <c r="J462" s="14"/>
      <c r="K462" s="8"/>
      <c r="L462" s="8"/>
      <c r="M462" s="123"/>
    </row>
    <row r="463" spans="1:13" s="7" customFormat="1" ht="15" customHeight="1" x14ac:dyDescent="0.35">
      <c r="A463" s="14"/>
      <c r="B463" s="14"/>
      <c r="C463" s="8"/>
      <c r="D463" s="8"/>
      <c r="E463" s="8"/>
      <c r="F463" s="8"/>
      <c r="G463" s="8"/>
      <c r="H463" s="8"/>
      <c r="I463" s="14"/>
      <c r="J463" s="14"/>
      <c r="K463" s="8"/>
      <c r="L463" s="8"/>
      <c r="M463" s="123"/>
    </row>
    <row r="464" spans="1:13" s="7" customFormat="1" ht="15" customHeight="1" x14ac:dyDescent="0.35">
      <c r="A464" s="14"/>
      <c r="B464" s="14"/>
      <c r="C464" s="8"/>
      <c r="D464" s="8"/>
      <c r="E464" s="8"/>
      <c r="F464" s="8"/>
      <c r="G464" s="8"/>
      <c r="H464" s="8"/>
      <c r="I464" s="14"/>
      <c r="J464" s="14"/>
      <c r="K464" s="8"/>
      <c r="L464" s="8"/>
      <c r="M464" s="123"/>
    </row>
    <row r="465" spans="1:13" s="7" customFormat="1" ht="15" customHeight="1" x14ac:dyDescent="0.35">
      <c r="A465" s="14"/>
      <c r="B465" s="14"/>
      <c r="C465" s="8"/>
      <c r="D465" s="8"/>
      <c r="E465" s="8"/>
      <c r="F465" s="8"/>
      <c r="G465" s="8"/>
      <c r="H465" s="8"/>
      <c r="I465" s="14"/>
      <c r="J465" s="14"/>
      <c r="K465" s="8"/>
      <c r="L465" s="8"/>
      <c r="M465" s="123"/>
    </row>
    <row r="466" spans="1:13" s="7" customFormat="1" ht="15" customHeight="1" x14ac:dyDescent="0.35">
      <c r="A466" s="14"/>
      <c r="B466" s="14"/>
      <c r="C466" s="8"/>
      <c r="D466" s="8"/>
      <c r="E466" s="8"/>
      <c r="F466" s="8"/>
      <c r="G466" s="8"/>
      <c r="H466" s="8"/>
      <c r="I466" s="14"/>
      <c r="J466" s="14"/>
      <c r="K466" s="8"/>
      <c r="L466" s="8"/>
      <c r="M466" s="123"/>
    </row>
    <row r="467" spans="1:13" s="7" customFormat="1" ht="15" customHeight="1" x14ac:dyDescent="0.35">
      <c r="A467" s="14"/>
      <c r="B467" s="14"/>
      <c r="C467" s="8"/>
      <c r="D467" s="8"/>
      <c r="E467" s="8"/>
      <c r="F467" s="8"/>
      <c r="G467" s="8"/>
      <c r="H467" s="8"/>
      <c r="I467" s="14"/>
      <c r="J467" s="14"/>
      <c r="K467" s="8"/>
      <c r="L467" s="8"/>
      <c r="M467" s="123"/>
    </row>
    <row r="468" spans="1:13" s="7" customFormat="1" ht="15" customHeight="1" x14ac:dyDescent="0.35">
      <c r="A468" s="14"/>
      <c r="B468" s="14"/>
      <c r="C468" s="8"/>
      <c r="D468" s="8"/>
      <c r="E468" s="8"/>
      <c r="F468" s="8"/>
      <c r="G468" s="8"/>
      <c r="H468" s="8"/>
      <c r="I468" s="14"/>
      <c r="J468" s="14"/>
      <c r="K468" s="8"/>
      <c r="L468" s="8"/>
      <c r="M468" s="123"/>
    </row>
    <row r="469" spans="1:13" s="7" customFormat="1" ht="15" customHeight="1" x14ac:dyDescent="0.35">
      <c r="A469" s="14"/>
      <c r="B469" s="14"/>
      <c r="C469" s="8"/>
      <c r="D469" s="8"/>
      <c r="E469" s="8"/>
      <c r="F469" s="8"/>
      <c r="G469" s="8"/>
      <c r="H469" s="8"/>
      <c r="I469" s="14"/>
      <c r="J469" s="14"/>
      <c r="K469" s="8"/>
      <c r="L469" s="8"/>
      <c r="M469" s="123"/>
    </row>
    <row r="470" spans="1:13" s="7" customFormat="1" ht="15" customHeight="1" x14ac:dyDescent="0.35">
      <c r="A470" s="14"/>
      <c r="B470" s="14"/>
      <c r="C470" s="8"/>
      <c r="D470" s="8"/>
      <c r="E470" s="8"/>
      <c r="F470" s="8"/>
      <c r="G470" s="8"/>
      <c r="H470" s="8"/>
      <c r="I470" s="14"/>
      <c r="J470" s="14"/>
      <c r="K470" s="8"/>
      <c r="L470" s="8"/>
      <c r="M470" s="123"/>
    </row>
    <row r="471" spans="1:13" s="7" customFormat="1" ht="15" customHeight="1" x14ac:dyDescent="0.35">
      <c r="A471" s="14"/>
      <c r="B471" s="14"/>
      <c r="C471" s="8"/>
      <c r="D471" s="8"/>
      <c r="E471" s="8"/>
      <c r="F471" s="8"/>
      <c r="G471" s="8"/>
      <c r="H471" s="8"/>
      <c r="I471" s="14"/>
      <c r="J471" s="14"/>
      <c r="K471" s="8"/>
      <c r="L471" s="8"/>
      <c r="M471" s="123"/>
    </row>
    <row r="472" spans="1:13" s="7" customFormat="1" ht="15" customHeight="1" x14ac:dyDescent="0.35">
      <c r="A472" s="14"/>
      <c r="B472" s="14"/>
      <c r="C472" s="8"/>
      <c r="D472" s="8"/>
      <c r="E472" s="8"/>
      <c r="F472" s="8"/>
      <c r="G472" s="8"/>
      <c r="H472" s="8"/>
      <c r="I472" s="14"/>
      <c r="J472" s="14"/>
      <c r="K472" s="8"/>
      <c r="L472" s="8"/>
      <c r="M472" s="123"/>
    </row>
    <row r="473" spans="1:13" s="7" customFormat="1" ht="15" customHeight="1" x14ac:dyDescent="0.35">
      <c r="A473" s="14"/>
      <c r="B473" s="14"/>
      <c r="C473" s="8"/>
      <c r="D473" s="8"/>
      <c r="E473" s="8"/>
      <c r="F473" s="8"/>
      <c r="G473" s="8"/>
      <c r="H473" s="8"/>
      <c r="I473" s="14"/>
      <c r="J473" s="14"/>
      <c r="K473" s="8"/>
      <c r="L473" s="8"/>
      <c r="M473" s="123"/>
    </row>
    <row r="474" spans="1:13" s="7" customFormat="1" ht="15" customHeight="1" x14ac:dyDescent="0.35">
      <c r="A474" s="14"/>
      <c r="B474" s="14"/>
      <c r="C474" s="8"/>
      <c r="D474" s="8"/>
      <c r="E474" s="8"/>
      <c r="F474" s="8"/>
      <c r="G474" s="8"/>
      <c r="H474" s="8"/>
      <c r="I474" s="14"/>
      <c r="J474" s="14"/>
      <c r="K474" s="8"/>
      <c r="L474" s="8"/>
      <c r="M474" s="123"/>
    </row>
    <row r="475" spans="1:13" s="7" customFormat="1" ht="15" customHeight="1" x14ac:dyDescent="0.35">
      <c r="A475" s="14"/>
      <c r="B475" s="14"/>
      <c r="C475" s="8"/>
      <c r="D475" s="8"/>
      <c r="E475" s="8"/>
      <c r="F475" s="8"/>
      <c r="G475" s="8"/>
      <c r="H475" s="8"/>
      <c r="I475" s="14"/>
      <c r="J475" s="14"/>
      <c r="K475" s="8"/>
      <c r="L475" s="8"/>
      <c r="M475" s="123"/>
    </row>
    <row r="476" spans="1:13" s="7" customFormat="1" ht="15" customHeight="1" x14ac:dyDescent="0.35">
      <c r="A476" s="14"/>
      <c r="B476" s="14"/>
      <c r="C476" s="8"/>
      <c r="D476" s="8"/>
      <c r="E476" s="8"/>
      <c r="F476" s="8"/>
      <c r="G476" s="8"/>
      <c r="H476" s="8"/>
      <c r="I476" s="14"/>
      <c r="J476" s="14"/>
      <c r="K476" s="8"/>
      <c r="L476" s="8"/>
      <c r="M476" s="123"/>
    </row>
    <row r="477" spans="1:13" s="7" customFormat="1" ht="15" customHeight="1" x14ac:dyDescent="0.35">
      <c r="A477" s="14"/>
      <c r="B477" s="14"/>
      <c r="C477" s="8"/>
      <c r="D477" s="8"/>
      <c r="E477" s="8"/>
      <c r="F477" s="8"/>
      <c r="G477" s="8"/>
      <c r="H477" s="8"/>
      <c r="I477" s="14"/>
      <c r="J477" s="14"/>
      <c r="K477" s="8"/>
      <c r="L477" s="8"/>
      <c r="M477" s="123"/>
    </row>
    <row r="478" spans="1:13" s="7" customFormat="1" ht="15" customHeight="1" x14ac:dyDescent="0.35">
      <c r="A478" s="14"/>
      <c r="B478" s="14"/>
      <c r="C478" s="8"/>
      <c r="D478" s="8"/>
      <c r="E478" s="8"/>
      <c r="F478" s="8"/>
      <c r="G478" s="8"/>
      <c r="H478" s="8"/>
      <c r="I478" s="14"/>
      <c r="J478" s="14"/>
      <c r="K478" s="8"/>
      <c r="L478" s="8"/>
      <c r="M478" s="123"/>
    </row>
    <row r="479" spans="1:13" s="7" customFormat="1" ht="15" customHeight="1" x14ac:dyDescent="0.35">
      <c r="A479" s="14"/>
      <c r="B479" s="14"/>
      <c r="C479" s="8"/>
      <c r="D479" s="8"/>
      <c r="E479" s="8"/>
      <c r="F479" s="8"/>
      <c r="G479" s="8"/>
      <c r="H479" s="8"/>
      <c r="I479" s="14"/>
      <c r="J479" s="14"/>
      <c r="K479" s="8"/>
      <c r="L479" s="8"/>
      <c r="M479" s="123"/>
    </row>
    <row r="480" spans="1:13" s="7" customFormat="1" ht="15" customHeight="1" x14ac:dyDescent="0.35">
      <c r="A480" s="14"/>
      <c r="B480" s="14"/>
      <c r="C480" s="8"/>
      <c r="D480" s="8"/>
      <c r="E480" s="8"/>
      <c r="F480" s="8"/>
      <c r="G480" s="8"/>
      <c r="H480" s="8"/>
      <c r="I480" s="14"/>
      <c r="J480" s="14"/>
      <c r="K480" s="8"/>
      <c r="L480" s="8"/>
      <c r="M480" s="123"/>
    </row>
    <row r="481" spans="1:13" s="7" customFormat="1" ht="15" customHeight="1" x14ac:dyDescent="0.35">
      <c r="A481" s="14"/>
      <c r="B481" s="14"/>
      <c r="C481" s="8"/>
      <c r="D481" s="8"/>
      <c r="E481" s="8"/>
      <c r="F481" s="8"/>
      <c r="G481" s="8"/>
      <c r="H481" s="8"/>
      <c r="I481" s="14"/>
      <c r="J481" s="14"/>
      <c r="K481" s="8"/>
      <c r="L481" s="8"/>
      <c r="M481" s="123"/>
    </row>
    <row r="482" spans="1:13" s="7" customFormat="1" ht="15" customHeight="1" x14ac:dyDescent="0.35">
      <c r="A482" s="14"/>
      <c r="B482" s="14"/>
      <c r="C482" s="8"/>
      <c r="D482" s="8"/>
      <c r="E482" s="8"/>
      <c r="F482" s="8"/>
      <c r="G482" s="8"/>
      <c r="H482" s="8"/>
      <c r="I482" s="14"/>
      <c r="J482" s="14"/>
      <c r="K482" s="8"/>
      <c r="L482" s="8"/>
      <c r="M482" s="123"/>
    </row>
    <row r="483" spans="1:13" s="7" customFormat="1" ht="15" customHeight="1" x14ac:dyDescent="0.35">
      <c r="A483" s="14"/>
      <c r="B483" s="14"/>
      <c r="C483" s="8"/>
      <c r="D483" s="8"/>
      <c r="E483" s="8"/>
      <c r="F483" s="8"/>
      <c r="G483" s="8"/>
      <c r="H483" s="8"/>
      <c r="I483" s="14"/>
      <c r="J483" s="14"/>
      <c r="K483" s="8"/>
      <c r="L483" s="8"/>
      <c r="M483" s="123"/>
    </row>
    <row r="484" spans="1:13" s="7" customFormat="1" ht="15" customHeight="1" x14ac:dyDescent="0.35">
      <c r="A484" s="14"/>
      <c r="B484" s="14"/>
      <c r="C484" s="8"/>
      <c r="D484" s="8"/>
      <c r="E484" s="8"/>
      <c r="F484" s="8"/>
      <c r="G484" s="8"/>
      <c r="H484" s="8"/>
      <c r="I484" s="14"/>
      <c r="J484" s="14"/>
      <c r="K484" s="8"/>
      <c r="L484" s="8"/>
      <c r="M484" s="123"/>
    </row>
    <row r="485" spans="1:13" s="7" customFormat="1" ht="15" customHeight="1" x14ac:dyDescent="0.35">
      <c r="A485" s="14"/>
      <c r="B485" s="14"/>
      <c r="C485" s="8"/>
      <c r="D485" s="8"/>
      <c r="E485" s="8"/>
      <c r="F485" s="8"/>
      <c r="G485" s="8"/>
      <c r="H485" s="8"/>
      <c r="I485" s="14"/>
      <c r="J485" s="14"/>
      <c r="K485" s="8"/>
      <c r="L485" s="8"/>
      <c r="M485" s="123"/>
    </row>
    <row r="486" spans="1:13" s="7" customFormat="1" ht="15" customHeight="1" x14ac:dyDescent="0.35">
      <c r="A486" s="14"/>
      <c r="B486" s="14"/>
      <c r="C486" s="8"/>
      <c r="D486" s="8"/>
      <c r="E486" s="8"/>
      <c r="F486" s="8"/>
      <c r="G486" s="8"/>
      <c r="H486" s="8"/>
      <c r="I486" s="14"/>
      <c r="J486" s="14"/>
      <c r="K486" s="8"/>
      <c r="L486" s="8"/>
      <c r="M486" s="123"/>
    </row>
    <row r="487" spans="1:13" s="7" customFormat="1" ht="15" customHeight="1" x14ac:dyDescent="0.35">
      <c r="A487" s="14"/>
      <c r="B487" s="14"/>
      <c r="C487" s="8"/>
      <c r="D487" s="8"/>
      <c r="E487" s="8"/>
      <c r="F487" s="8"/>
      <c r="G487" s="8"/>
      <c r="H487" s="8"/>
      <c r="I487" s="14"/>
      <c r="J487" s="14"/>
      <c r="K487" s="8"/>
      <c r="L487" s="8"/>
      <c r="M487" s="123"/>
    </row>
    <row r="488" spans="1:13" s="7" customFormat="1" ht="15" customHeight="1" x14ac:dyDescent="0.35">
      <c r="A488" s="14"/>
      <c r="B488" s="14"/>
      <c r="C488" s="8"/>
      <c r="D488" s="8"/>
      <c r="E488" s="8"/>
      <c r="F488" s="8"/>
      <c r="G488" s="8"/>
      <c r="H488" s="8"/>
      <c r="I488" s="14"/>
      <c r="J488" s="14"/>
      <c r="K488" s="8"/>
      <c r="L488" s="8"/>
      <c r="M488" s="123"/>
    </row>
    <row r="489" spans="1:13" s="7" customFormat="1" ht="15" customHeight="1" x14ac:dyDescent="0.35">
      <c r="A489" s="14"/>
      <c r="B489" s="14"/>
      <c r="C489" s="8"/>
      <c r="D489" s="8"/>
      <c r="E489" s="8"/>
      <c r="F489" s="8"/>
      <c r="G489" s="8"/>
      <c r="H489" s="8"/>
      <c r="I489" s="14"/>
      <c r="J489" s="14"/>
      <c r="K489" s="8"/>
      <c r="L489" s="8"/>
      <c r="M489" s="123"/>
    </row>
    <row r="490" spans="1:13" s="7" customFormat="1" ht="15" customHeight="1" x14ac:dyDescent="0.35">
      <c r="A490" s="14"/>
      <c r="B490" s="14"/>
      <c r="C490" s="8"/>
      <c r="D490" s="8"/>
      <c r="E490" s="8"/>
      <c r="F490" s="8"/>
      <c r="G490" s="8"/>
      <c r="H490" s="8"/>
      <c r="I490" s="14"/>
      <c r="J490" s="14"/>
      <c r="K490" s="8"/>
      <c r="L490" s="8"/>
      <c r="M490" s="123"/>
    </row>
    <row r="491" spans="1:13" s="7" customFormat="1" ht="15" customHeight="1" x14ac:dyDescent="0.35">
      <c r="A491" s="14"/>
      <c r="B491" s="14"/>
      <c r="C491" s="8"/>
      <c r="D491" s="8"/>
      <c r="E491" s="8"/>
      <c r="F491" s="8"/>
      <c r="G491" s="8"/>
      <c r="H491" s="8"/>
      <c r="I491" s="14"/>
      <c r="J491" s="14"/>
      <c r="K491" s="8"/>
      <c r="L491" s="8"/>
      <c r="M491" s="123"/>
    </row>
    <row r="492" spans="1:13" s="7" customFormat="1" ht="15" customHeight="1" x14ac:dyDescent="0.35">
      <c r="A492" s="14"/>
      <c r="B492" s="14"/>
      <c r="C492" s="8"/>
      <c r="D492" s="8"/>
      <c r="E492" s="8"/>
      <c r="F492" s="8"/>
      <c r="G492" s="8"/>
      <c r="H492" s="8"/>
      <c r="I492" s="14"/>
      <c r="J492" s="14"/>
      <c r="K492" s="8"/>
      <c r="L492" s="8"/>
      <c r="M492" s="123"/>
    </row>
    <row r="493" spans="1:13" s="7" customFormat="1" ht="15" customHeight="1" x14ac:dyDescent="0.35">
      <c r="A493" s="14"/>
      <c r="B493" s="14"/>
      <c r="C493" s="8"/>
      <c r="D493" s="8"/>
      <c r="E493" s="8"/>
      <c r="F493" s="8"/>
      <c r="G493" s="8"/>
      <c r="H493" s="8"/>
      <c r="I493" s="14"/>
      <c r="J493" s="14"/>
      <c r="K493" s="8"/>
      <c r="L493" s="8"/>
      <c r="M493" s="123"/>
    </row>
    <row r="494" spans="1:13" s="7" customFormat="1" ht="15" customHeight="1" x14ac:dyDescent="0.35">
      <c r="A494" s="14"/>
      <c r="B494" s="14"/>
      <c r="C494" s="8"/>
      <c r="D494" s="8"/>
      <c r="E494" s="8"/>
      <c r="F494" s="8"/>
      <c r="G494" s="8"/>
      <c r="H494" s="8"/>
      <c r="I494" s="14"/>
      <c r="J494" s="14"/>
      <c r="K494" s="8"/>
      <c r="L494" s="8"/>
      <c r="M494" s="123"/>
    </row>
    <row r="495" spans="1:13" s="7" customFormat="1" ht="15" customHeight="1" x14ac:dyDescent="0.35">
      <c r="A495" s="14"/>
      <c r="B495" s="14"/>
      <c r="C495" s="8"/>
      <c r="D495" s="8"/>
      <c r="E495" s="8"/>
      <c r="F495" s="8"/>
      <c r="G495" s="8"/>
      <c r="H495" s="8"/>
      <c r="I495" s="14"/>
      <c r="J495" s="14"/>
      <c r="K495" s="8"/>
      <c r="L495" s="8"/>
      <c r="M495" s="123"/>
    </row>
    <row r="496" spans="1:13" s="7" customFormat="1" ht="15" customHeight="1" x14ac:dyDescent="0.35">
      <c r="A496" s="14"/>
      <c r="B496" s="14"/>
      <c r="C496" s="8"/>
      <c r="D496" s="8"/>
      <c r="E496" s="8"/>
      <c r="F496" s="8"/>
      <c r="G496" s="8"/>
      <c r="H496" s="8"/>
      <c r="I496" s="14"/>
      <c r="J496" s="14"/>
      <c r="K496" s="8"/>
      <c r="L496" s="8"/>
      <c r="M496" s="123"/>
    </row>
    <row r="497" spans="1:13" s="7" customFormat="1" ht="15" customHeight="1" x14ac:dyDescent="0.35">
      <c r="A497" s="14"/>
      <c r="B497" s="14"/>
      <c r="C497" s="8"/>
      <c r="D497" s="8"/>
      <c r="E497" s="8"/>
      <c r="F497" s="8"/>
      <c r="G497" s="8"/>
      <c r="H497" s="8"/>
      <c r="I497" s="14"/>
      <c r="J497" s="14"/>
      <c r="K497" s="8"/>
      <c r="L497" s="8"/>
      <c r="M497" s="123"/>
    </row>
    <row r="498" spans="1:13" s="7" customFormat="1" ht="15" customHeight="1" x14ac:dyDescent="0.35">
      <c r="A498" s="14"/>
      <c r="B498" s="14"/>
      <c r="C498" s="8"/>
      <c r="D498" s="8"/>
      <c r="E498" s="8"/>
      <c r="F498" s="8"/>
      <c r="G498" s="8"/>
      <c r="H498" s="8"/>
      <c r="I498" s="14"/>
      <c r="J498" s="14"/>
      <c r="K498" s="8"/>
      <c r="L498" s="8"/>
      <c r="M498" s="123"/>
    </row>
    <row r="499" spans="1:13" s="7" customFormat="1" ht="15" customHeight="1" x14ac:dyDescent="0.35">
      <c r="A499" s="14"/>
      <c r="B499" s="14"/>
      <c r="C499" s="8"/>
      <c r="D499" s="8"/>
      <c r="E499" s="8"/>
      <c r="F499" s="8"/>
      <c r="G499" s="8"/>
      <c r="H499" s="8"/>
      <c r="I499" s="14"/>
      <c r="J499" s="14"/>
      <c r="K499" s="8"/>
      <c r="L499" s="8"/>
      <c r="M499" s="123"/>
    </row>
    <row r="500" spans="1:13" s="7" customFormat="1" ht="15" customHeight="1" x14ac:dyDescent="0.35">
      <c r="A500" s="14"/>
      <c r="B500" s="14"/>
      <c r="C500" s="8"/>
      <c r="D500" s="8"/>
      <c r="E500" s="8"/>
      <c r="F500" s="8"/>
      <c r="G500" s="8"/>
      <c r="H500" s="8"/>
      <c r="I500" s="14"/>
      <c r="J500" s="14"/>
      <c r="K500" s="8"/>
      <c r="L500" s="8"/>
      <c r="M500" s="123"/>
    </row>
    <row r="501" spans="1:13" s="7" customFormat="1" ht="15" customHeight="1" x14ac:dyDescent="0.35">
      <c r="A501" s="14"/>
      <c r="B501" s="14"/>
      <c r="C501" s="8"/>
      <c r="D501" s="8"/>
      <c r="E501" s="8"/>
      <c r="F501" s="8"/>
      <c r="G501" s="8"/>
      <c r="H501" s="8"/>
      <c r="I501" s="14"/>
      <c r="J501" s="14"/>
      <c r="K501" s="8"/>
      <c r="L501" s="8"/>
      <c r="M501" s="123"/>
    </row>
    <row r="502" spans="1:13" s="7" customFormat="1" ht="15" customHeight="1" x14ac:dyDescent="0.35">
      <c r="A502" s="14"/>
      <c r="B502" s="14"/>
      <c r="C502" s="8"/>
      <c r="D502" s="8"/>
      <c r="E502" s="8"/>
      <c r="F502" s="8"/>
      <c r="G502" s="8"/>
      <c r="H502" s="8"/>
      <c r="I502" s="14"/>
      <c r="J502" s="14"/>
      <c r="K502" s="8"/>
      <c r="L502" s="8"/>
      <c r="M502" s="123"/>
    </row>
    <row r="503" spans="1:13" s="7" customFormat="1" ht="15" customHeight="1" x14ac:dyDescent="0.35">
      <c r="A503" s="14"/>
      <c r="B503" s="14"/>
      <c r="C503" s="8"/>
      <c r="D503" s="8"/>
      <c r="E503" s="8"/>
      <c r="F503" s="8"/>
      <c r="G503" s="8"/>
      <c r="H503" s="8"/>
      <c r="I503" s="14"/>
      <c r="J503" s="14"/>
      <c r="K503" s="8"/>
      <c r="L503" s="8"/>
      <c r="M503" s="123"/>
    </row>
    <row r="504" spans="1:13" s="7" customFormat="1" ht="15" customHeight="1" x14ac:dyDescent="0.35">
      <c r="A504" s="14"/>
      <c r="B504" s="14"/>
      <c r="C504" s="8"/>
      <c r="D504" s="8"/>
      <c r="E504" s="8"/>
      <c r="F504" s="8"/>
      <c r="G504" s="8"/>
      <c r="H504" s="8"/>
      <c r="I504" s="14"/>
      <c r="J504" s="14"/>
      <c r="K504" s="8"/>
      <c r="L504" s="8"/>
      <c r="M504" s="123"/>
    </row>
    <row r="505" spans="1:13" s="7" customFormat="1" ht="15" customHeight="1" x14ac:dyDescent="0.35">
      <c r="A505" s="14"/>
      <c r="B505" s="14"/>
      <c r="C505" s="8"/>
      <c r="D505" s="8"/>
      <c r="E505" s="8"/>
      <c r="F505" s="8"/>
      <c r="G505" s="8"/>
      <c r="H505" s="8"/>
      <c r="I505" s="14"/>
      <c r="J505" s="14"/>
      <c r="K505" s="8"/>
      <c r="L505" s="8"/>
      <c r="M505" s="123"/>
    </row>
    <row r="506" spans="1:13" s="7" customFormat="1" ht="15" customHeight="1" x14ac:dyDescent="0.35">
      <c r="A506" s="14"/>
      <c r="B506" s="14"/>
      <c r="C506" s="8"/>
      <c r="D506" s="8"/>
      <c r="E506" s="8"/>
      <c r="F506" s="8"/>
      <c r="G506" s="8"/>
      <c r="H506" s="8"/>
      <c r="I506" s="14"/>
      <c r="J506" s="14"/>
      <c r="K506" s="8"/>
      <c r="L506" s="8"/>
      <c r="M506" s="123"/>
    </row>
    <row r="507" spans="1:13" s="7" customFormat="1" ht="15" customHeight="1" x14ac:dyDescent="0.35">
      <c r="A507" s="14"/>
      <c r="B507" s="14"/>
      <c r="C507" s="8"/>
      <c r="D507" s="8"/>
      <c r="E507" s="8"/>
      <c r="F507" s="8"/>
      <c r="G507" s="8"/>
      <c r="H507" s="8"/>
      <c r="I507" s="14"/>
      <c r="J507" s="14"/>
      <c r="K507" s="8"/>
      <c r="L507" s="8"/>
      <c r="M507" s="123"/>
    </row>
    <row r="508" spans="1:13" s="7" customFormat="1" ht="15" customHeight="1" x14ac:dyDescent="0.35">
      <c r="A508" s="14"/>
      <c r="B508" s="14"/>
      <c r="C508" s="8"/>
      <c r="D508" s="8"/>
      <c r="E508" s="8"/>
      <c r="F508" s="8"/>
      <c r="G508" s="8"/>
      <c r="H508" s="8"/>
      <c r="I508" s="14"/>
      <c r="J508" s="14"/>
      <c r="K508" s="8"/>
      <c r="L508" s="8"/>
      <c r="M508" s="123"/>
    </row>
    <row r="509" spans="1:13" s="7" customFormat="1" ht="15" customHeight="1" x14ac:dyDescent="0.35">
      <c r="A509" s="14"/>
      <c r="B509" s="14"/>
      <c r="C509" s="8"/>
      <c r="D509" s="8"/>
      <c r="E509" s="8"/>
      <c r="F509" s="8"/>
      <c r="G509" s="8"/>
      <c r="H509" s="8"/>
      <c r="I509" s="14"/>
      <c r="J509" s="14"/>
      <c r="K509" s="8"/>
      <c r="L509" s="8"/>
      <c r="M509" s="123"/>
    </row>
    <row r="510" spans="1:13" s="7" customFormat="1" ht="15" customHeight="1" x14ac:dyDescent="0.35">
      <c r="A510" s="14"/>
      <c r="B510" s="14"/>
      <c r="C510" s="8"/>
      <c r="D510" s="8"/>
      <c r="E510" s="8"/>
      <c r="F510" s="8"/>
      <c r="G510" s="8"/>
      <c r="H510" s="8"/>
      <c r="I510" s="14"/>
      <c r="J510" s="14"/>
      <c r="K510" s="8"/>
      <c r="L510" s="8"/>
      <c r="M510" s="123"/>
    </row>
    <row r="511" spans="1:13" s="7" customFormat="1" ht="15" customHeight="1" x14ac:dyDescent="0.35">
      <c r="A511" s="14"/>
      <c r="B511" s="14"/>
      <c r="C511" s="8"/>
      <c r="D511" s="8"/>
      <c r="E511" s="8"/>
      <c r="F511" s="8"/>
      <c r="G511" s="8"/>
      <c r="H511" s="8"/>
      <c r="I511" s="14"/>
      <c r="J511" s="14"/>
      <c r="K511" s="8"/>
      <c r="L511" s="8"/>
      <c r="M511" s="123"/>
    </row>
    <row r="512" spans="1:13" s="7" customFormat="1" ht="15" customHeight="1" x14ac:dyDescent="0.35">
      <c r="A512" s="14"/>
      <c r="B512" s="14"/>
      <c r="C512" s="8"/>
      <c r="D512" s="8"/>
      <c r="E512" s="8"/>
      <c r="F512" s="8"/>
      <c r="G512" s="8"/>
      <c r="H512" s="8"/>
      <c r="I512" s="14"/>
      <c r="J512" s="14"/>
      <c r="K512" s="8"/>
      <c r="L512" s="8"/>
      <c r="M512" s="123"/>
    </row>
    <row r="513" spans="1:13" s="7" customFormat="1" ht="15" customHeight="1" x14ac:dyDescent="0.35">
      <c r="A513" s="14"/>
      <c r="B513" s="14"/>
      <c r="C513" s="8"/>
      <c r="D513" s="8"/>
      <c r="E513" s="8"/>
      <c r="F513" s="8"/>
      <c r="G513" s="8"/>
      <c r="H513" s="8"/>
      <c r="I513" s="14"/>
      <c r="J513" s="14"/>
      <c r="K513" s="8"/>
      <c r="L513" s="8"/>
      <c r="M513" s="123"/>
    </row>
    <row r="514" spans="1:13" s="7" customFormat="1" ht="15" customHeight="1" x14ac:dyDescent="0.35">
      <c r="A514" s="14"/>
      <c r="B514" s="14"/>
      <c r="C514" s="8"/>
      <c r="D514" s="8"/>
      <c r="E514" s="8"/>
      <c r="F514" s="8"/>
      <c r="G514" s="8"/>
      <c r="H514" s="8"/>
      <c r="I514" s="14"/>
      <c r="J514" s="14"/>
      <c r="K514" s="8"/>
      <c r="L514" s="8"/>
      <c r="M514" s="123"/>
    </row>
    <row r="515" spans="1:13" s="7" customFormat="1" ht="15" customHeight="1" x14ac:dyDescent="0.35">
      <c r="A515" s="14"/>
      <c r="B515" s="14"/>
      <c r="C515" s="8"/>
      <c r="D515" s="8"/>
      <c r="E515" s="8"/>
      <c r="F515" s="8"/>
      <c r="G515" s="8"/>
      <c r="H515" s="8"/>
      <c r="I515" s="14"/>
      <c r="J515" s="14"/>
      <c r="K515" s="8"/>
      <c r="L515" s="8"/>
      <c r="M515" s="123"/>
    </row>
    <row r="516" spans="1:13" s="7" customFormat="1" ht="15" customHeight="1" x14ac:dyDescent="0.35">
      <c r="A516" s="14"/>
      <c r="B516" s="14"/>
      <c r="C516" s="8"/>
      <c r="D516" s="8"/>
      <c r="E516" s="8"/>
      <c r="F516" s="8"/>
      <c r="G516" s="8"/>
      <c r="H516" s="8"/>
      <c r="I516" s="14"/>
      <c r="J516" s="14"/>
      <c r="K516" s="8"/>
      <c r="L516" s="8"/>
      <c r="M516" s="123"/>
    </row>
    <row r="517" spans="1:13" s="7" customFormat="1" ht="15" customHeight="1" x14ac:dyDescent="0.35">
      <c r="A517" s="14"/>
      <c r="B517" s="14"/>
      <c r="C517" s="8"/>
      <c r="D517" s="8"/>
      <c r="E517" s="8"/>
      <c r="F517" s="8"/>
      <c r="G517" s="8"/>
      <c r="H517" s="8"/>
      <c r="I517" s="14"/>
      <c r="J517" s="14"/>
      <c r="K517" s="8"/>
      <c r="L517" s="8"/>
      <c r="M517" s="123"/>
    </row>
    <row r="518" spans="1:13" s="7" customFormat="1" ht="15" customHeight="1" x14ac:dyDescent="0.35">
      <c r="A518" s="14"/>
      <c r="B518" s="14"/>
      <c r="C518" s="8"/>
      <c r="D518" s="8"/>
      <c r="E518" s="8"/>
      <c r="F518" s="8"/>
      <c r="G518" s="8"/>
      <c r="H518" s="8"/>
      <c r="I518" s="14"/>
      <c r="J518" s="14"/>
      <c r="K518" s="8"/>
      <c r="L518" s="8"/>
      <c r="M518" s="123"/>
    </row>
    <row r="519" spans="1:13" s="7" customFormat="1" ht="15" customHeight="1" x14ac:dyDescent="0.35">
      <c r="A519" s="14"/>
      <c r="B519" s="14"/>
      <c r="C519" s="8"/>
      <c r="D519" s="8"/>
      <c r="E519" s="8"/>
      <c r="F519" s="8"/>
      <c r="G519" s="8"/>
      <c r="H519" s="8"/>
      <c r="I519" s="14"/>
      <c r="J519" s="14"/>
      <c r="K519" s="8"/>
      <c r="L519" s="8"/>
      <c r="M519" s="123"/>
    </row>
    <row r="520" spans="1:13" s="7" customFormat="1" ht="15" customHeight="1" x14ac:dyDescent="0.35">
      <c r="A520" s="14"/>
      <c r="B520" s="14"/>
      <c r="C520" s="8"/>
      <c r="D520" s="8"/>
      <c r="E520" s="8"/>
      <c r="F520" s="8"/>
      <c r="G520" s="8"/>
      <c r="H520" s="8"/>
      <c r="I520" s="14"/>
      <c r="J520" s="14"/>
      <c r="K520" s="8"/>
      <c r="L520" s="8"/>
      <c r="M520" s="123"/>
    </row>
    <row r="521" spans="1:13" s="7" customFormat="1" ht="15" customHeight="1" x14ac:dyDescent="0.35">
      <c r="A521" s="14"/>
      <c r="B521" s="14"/>
      <c r="C521" s="8"/>
      <c r="D521" s="8"/>
      <c r="E521" s="8"/>
      <c r="F521" s="8"/>
      <c r="G521" s="8"/>
      <c r="H521" s="8"/>
      <c r="I521" s="14"/>
      <c r="J521" s="14"/>
      <c r="K521" s="8"/>
      <c r="L521" s="8"/>
      <c r="M521" s="123"/>
    </row>
    <row r="522" spans="1:13" s="7" customFormat="1" ht="15" customHeight="1" x14ac:dyDescent="0.35">
      <c r="A522" s="14"/>
      <c r="B522" s="14"/>
      <c r="C522" s="8"/>
      <c r="D522" s="8"/>
      <c r="E522" s="8"/>
      <c r="F522" s="8"/>
      <c r="G522" s="8"/>
      <c r="H522" s="8"/>
      <c r="I522" s="14"/>
      <c r="J522" s="14"/>
      <c r="K522" s="8"/>
      <c r="L522" s="8"/>
      <c r="M522" s="123"/>
    </row>
    <row r="523" spans="1:13" s="7" customFormat="1" ht="15" customHeight="1" x14ac:dyDescent="0.35">
      <c r="A523" s="14"/>
      <c r="B523" s="14"/>
      <c r="C523" s="8"/>
      <c r="D523" s="8"/>
      <c r="E523" s="8"/>
      <c r="F523" s="8"/>
      <c r="G523" s="8"/>
      <c r="H523" s="8"/>
      <c r="I523" s="14"/>
      <c r="J523" s="14"/>
      <c r="K523" s="8"/>
      <c r="L523" s="8"/>
      <c r="M523" s="123"/>
    </row>
    <row r="524" spans="1:13" s="7" customFormat="1" ht="15" customHeight="1" x14ac:dyDescent="0.35">
      <c r="A524" s="14"/>
      <c r="B524" s="14"/>
      <c r="C524" s="8"/>
      <c r="D524" s="8"/>
      <c r="E524" s="8"/>
      <c r="F524" s="8"/>
      <c r="G524" s="8"/>
      <c r="H524" s="8"/>
      <c r="I524" s="14"/>
      <c r="J524" s="14"/>
      <c r="K524" s="8"/>
      <c r="L524" s="8"/>
      <c r="M524" s="123"/>
    </row>
    <row r="525" spans="1:13" s="7" customFormat="1" ht="15" customHeight="1" x14ac:dyDescent="0.35">
      <c r="A525" s="14"/>
      <c r="B525" s="14"/>
      <c r="C525" s="8"/>
      <c r="D525" s="8"/>
      <c r="E525" s="8"/>
      <c r="F525" s="8"/>
      <c r="G525" s="8"/>
      <c r="H525" s="8"/>
      <c r="I525" s="14"/>
      <c r="J525" s="14"/>
      <c r="K525" s="8"/>
      <c r="L525" s="8"/>
      <c r="M525" s="123"/>
    </row>
    <row r="526" spans="1:13" s="7" customFormat="1" ht="15" customHeight="1" x14ac:dyDescent="0.35">
      <c r="A526" s="14"/>
      <c r="B526" s="14"/>
      <c r="C526" s="8"/>
      <c r="D526" s="8"/>
      <c r="E526" s="8"/>
      <c r="F526" s="8"/>
      <c r="G526" s="8"/>
      <c r="H526" s="8"/>
      <c r="I526" s="14"/>
      <c r="J526" s="14"/>
      <c r="K526" s="8"/>
      <c r="L526" s="8"/>
      <c r="M526" s="123"/>
    </row>
    <row r="527" spans="1:13" s="7" customFormat="1" ht="15" customHeight="1" x14ac:dyDescent="0.35">
      <c r="A527" s="14"/>
      <c r="B527" s="14"/>
      <c r="C527" s="8"/>
      <c r="D527" s="8"/>
      <c r="E527" s="8"/>
      <c r="F527" s="8"/>
      <c r="G527" s="8"/>
      <c r="H527" s="8"/>
      <c r="I527" s="14"/>
      <c r="J527" s="14"/>
      <c r="K527" s="8"/>
      <c r="L527" s="8"/>
      <c r="M527" s="123"/>
    </row>
    <row r="528" spans="1:13" s="7" customFormat="1" ht="15" customHeight="1" x14ac:dyDescent="0.35">
      <c r="A528" s="14"/>
      <c r="B528" s="14"/>
      <c r="C528" s="8"/>
      <c r="D528" s="8"/>
      <c r="E528" s="8"/>
      <c r="F528" s="8"/>
      <c r="G528" s="8"/>
      <c r="H528" s="8"/>
      <c r="I528" s="14"/>
      <c r="J528" s="14"/>
      <c r="K528" s="8"/>
      <c r="L528" s="8"/>
      <c r="M528" s="123"/>
    </row>
    <row r="529" spans="1:13" s="7" customFormat="1" ht="15" customHeight="1" x14ac:dyDescent="0.35">
      <c r="A529" s="14"/>
      <c r="B529" s="14"/>
      <c r="C529" s="8"/>
      <c r="D529" s="8"/>
      <c r="E529" s="8"/>
      <c r="F529" s="8"/>
      <c r="G529" s="8"/>
      <c r="H529" s="8"/>
      <c r="I529" s="14"/>
      <c r="J529" s="14"/>
      <c r="K529" s="8"/>
      <c r="L529" s="8"/>
      <c r="M529" s="123"/>
    </row>
    <row r="530" spans="1:13" s="7" customFormat="1" ht="15" customHeight="1" x14ac:dyDescent="0.35">
      <c r="A530" s="14"/>
      <c r="B530" s="14"/>
      <c r="C530" s="8"/>
      <c r="D530" s="8"/>
      <c r="E530" s="8"/>
      <c r="F530" s="8"/>
      <c r="G530" s="8"/>
      <c r="H530" s="8"/>
      <c r="I530" s="14"/>
      <c r="J530" s="14"/>
      <c r="K530" s="8"/>
      <c r="L530" s="8"/>
      <c r="M530" s="123"/>
    </row>
    <row r="531" spans="1:13" s="7" customFormat="1" ht="15" customHeight="1" x14ac:dyDescent="0.35">
      <c r="A531" s="14"/>
      <c r="B531" s="14"/>
      <c r="C531" s="8"/>
      <c r="D531" s="8"/>
      <c r="E531" s="8"/>
      <c r="F531" s="8"/>
      <c r="G531" s="8"/>
      <c r="H531" s="8"/>
      <c r="I531" s="14"/>
      <c r="J531" s="14"/>
      <c r="K531" s="8"/>
      <c r="L531" s="8"/>
      <c r="M531" s="123"/>
    </row>
    <row r="532" spans="1:13" s="7" customFormat="1" ht="15" customHeight="1" x14ac:dyDescent="0.35">
      <c r="A532" s="14"/>
      <c r="B532" s="14"/>
      <c r="C532" s="8"/>
      <c r="D532" s="8"/>
      <c r="E532" s="8"/>
      <c r="F532" s="8"/>
      <c r="G532" s="8"/>
      <c r="H532" s="8"/>
      <c r="I532" s="14"/>
      <c r="J532" s="14"/>
      <c r="K532" s="8"/>
      <c r="L532" s="8"/>
      <c r="M532" s="123"/>
    </row>
    <row r="533" spans="1:13" s="7" customFormat="1" ht="15" customHeight="1" x14ac:dyDescent="0.35">
      <c r="A533" s="14"/>
      <c r="B533" s="14"/>
      <c r="C533" s="8"/>
      <c r="D533" s="8"/>
      <c r="E533" s="8"/>
      <c r="F533" s="8"/>
      <c r="G533" s="8"/>
      <c r="H533" s="8"/>
      <c r="I533" s="14"/>
      <c r="J533" s="14"/>
      <c r="K533" s="8"/>
      <c r="L533" s="8"/>
      <c r="M533" s="123"/>
    </row>
    <row r="534" spans="1:13" s="7" customFormat="1" ht="15" customHeight="1" x14ac:dyDescent="0.35">
      <c r="A534" s="14"/>
      <c r="B534" s="14"/>
      <c r="C534" s="8"/>
      <c r="D534" s="8"/>
      <c r="E534" s="8"/>
      <c r="F534" s="8"/>
      <c r="G534" s="8"/>
      <c r="H534" s="8"/>
      <c r="I534" s="14"/>
      <c r="J534" s="14"/>
      <c r="K534" s="8"/>
      <c r="L534" s="8"/>
      <c r="M534" s="123"/>
    </row>
    <row r="535" spans="1:13" s="7" customFormat="1" ht="15" customHeight="1" x14ac:dyDescent="0.35">
      <c r="A535" s="14"/>
      <c r="B535" s="14"/>
      <c r="C535" s="8"/>
      <c r="D535" s="8"/>
      <c r="E535" s="8"/>
      <c r="F535" s="8"/>
      <c r="G535" s="8"/>
      <c r="H535" s="8"/>
      <c r="I535" s="14"/>
      <c r="J535" s="14"/>
      <c r="K535" s="8"/>
      <c r="L535" s="8"/>
      <c r="M535" s="123"/>
    </row>
    <row r="536" spans="1:13" s="7" customFormat="1" ht="15" customHeight="1" x14ac:dyDescent="0.35">
      <c r="A536" s="14"/>
      <c r="B536" s="14"/>
      <c r="C536" s="8"/>
      <c r="D536" s="8"/>
      <c r="E536" s="8"/>
      <c r="F536" s="8"/>
      <c r="G536" s="8"/>
      <c r="H536" s="8"/>
      <c r="I536" s="14"/>
      <c r="J536" s="14"/>
      <c r="K536" s="8"/>
      <c r="L536" s="8"/>
      <c r="M536" s="123"/>
    </row>
    <row r="537" spans="1:13" s="7" customFormat="1" ht="15" customHeight="1" x14ac:dyDescent="0.35">
      <c r="A537" s="14"/>
      <c r="B537" s="14"/>
      <c r="C537" s="8"/>
      <c r="D537" s="8"/>
      <c r="E537" s="8"/>
      <c r="F537" s="8"/>
      <c r="G537" s="8"/>
      <c r="H537" s="8"/>
      <c r="I537" s="14"/>
      <c r="J537" s="14"/>
      <c r="K537" s="8"/>
      <c r="L537" s="8"/>
      <c r="M537" s="123"/>
    </row>
    <row r="538" spans="1:13" s="7" customFormat="1" ht="15" customHeight="1" x14ac:dyDescent="0.35">
      <c r="A538" s="14"/>
      <c r="B538" s="14"/>
      <c r="C538" s="8"/>
      <c r="D538" s="8"/>
      <c r="E538" s="8"/>
      <c r="F538" s="8"/>
      <c r="G538" s="8"/>
      <c r="H538" s="8"/>
      <c r="I538" s="14"/>
      <c r="J538" s="14"/>
      <c r="K538" s="8"/>
      <c r="L538" s="8"/>
      <c r="M538" s="123"/>
    </row>
    <row r="539" spans="1:13" s="7" customFormat="1" ht="15" customHeight="1" x14ac:dyDescent="0.35">
      <c r="A539" s="14"/>
      <c r="B539" s="14"/>
      <c r="C539" s="8"/>
      <c r="D539" s="8"/>
      <c r="E539" s="8"/>
      <c r="F539" s="8"/>
      <c r="G539" s="8"/>
      <c r="H539" s="8"/>
      <c r="I539" s="14"/>
      <c r="J539" s="14"/>
      <c r="K539" s="8"/>
      <c r="L539" s="8"/>
      <c r="M539" s="123"/>
    </row>
    <row r="540" spans="1:13" s="7" customFormat="1" ht="15" customHeight="1" x14ac:dyDescent="0.35">
      <c r="A540" s="14"/>
      <c r="B540" s="14"/>
      <c r="C540" s="8"/>
      <c r="D540" s="8"/>
      <c r="E540" s="8"/>
      <c r="F540" s="8"/>
      <c r="G540" s="8"/>
      <c r="H540" s="8"/>
      <c r="I540" s="14"/>
      <c r="J540" s="14"/>
      <c r="K540" s="8"/>
      <c r="L540" s="8"/>
      <c r="M540" s="123"/>
    </row>
    <row r="541" spans="1:13" s="7" customFormat="1" ht="15" customHeight="1" x14ac:dyDescent="0.35">
      <c r="A541" s="14"/>
      <c r="B541" s="14"/>
      <c r="C541" s="8"/>
      <c r="D541" s="8"/>
      <c r="E541" s="8"/>
      <c r="F541" s="8"/>
      <c r="G541" s="8"/>
      <c r="H541" s="8"/>
      <c r="I541" s="14"/>
      <c r="J541" s="14"/>
      <c r="K541" s="8"/>
      <c r="L541" s="8"/>
      <c r="M541" s="123"/>
    </row>
    <row r="542" spans="1:13" s="7" customFormat="1" ht="15" customHeight="1" x14ac:dyDescent="0.35">
      <c r="A542" s="14"/>
      <c r="B542" s="14"/>
      <c r="C542" s="8"/>
      <c r="D542" s="8"/>
      <c r="E542" s="8"/>
      <c r="F542" s="8"/>
      <c r="G542" s="8"/>
      <c r="H542" s="8"/>
      <c r="I542" s="14"/>
      <c r="J542" s="14"/>
      <c r="K542" s="8"/>
      <c r="L542" s="8"/>
      <c r="M542" s="123"/>
    </row>
    <row r="543" spans="1:13" s="7" customFormat="1" ht="15" customHeight="1" x14ac:dyDescent="0.35">
      <c r="A543" s="14"/>
      <c r="B543" s="14"/>
      <c r="C543" s="8"/>
      <c r="D543" s="8"/>
      <c r="E543" s="8"/>
      <c r="F543" s="8"/>
      <c r="G543" s="8"/>
      <c r="H543" s="8"/>
      <c r="I543" s="14"/>
      <c r="J543" s="14"/>
      <c r="K543" s="8"/>
      <c r="L543" s="8"/>
      <c r="M543" s="123"/>
    </row>
    <row r="544" spans="1:13" s="7" customFormat="1" ht="15" customHeight="1" x14ac:dyDescent="0.35">
      <c r="A544" s="14"/>
      <c r="B544" s="14"/>
      <c r="C544" s="8"/>
      <c r="D544" s="8"/>
      <c r="E544" s="8"/>
      <c r="F544" s="8"/>
      <c r="G544" s="8"/>
      <c r="H544" s="8"/>
      <c r="I544" s="14"/>
      <c r="J544" s="14"/>
      <c r="K544" s="8"/>
      <c r="L544" s="8"/>
      <c r="M544" s="123"/>
    </row>
    <row r="545" spans="1:13" s="7" customFormat="1" ht="15" customHeight="1" x14ac:dyDescent="0.35">
      <c r="A545" s="14"/>
      <c r="B545" s="14"/>
      <c r="C545" s="8"/>
      <c r="D545" s="8"/>
      <c r="E545" s="8"/>
      <c r="F545" s="8"/>
      <c r="G545" s="8"/>
      <c r="H545" s="8"/>
      <c r="I545" s="14"/>
      <c r="J545" s="14"/>
      <c r="K545" s="8"/>
      <c r="L545" s="8"/>
      <c r="M545" s="123"/>
    </row>
    <row r="546" spans="1:13" s="7" customFormat="1" ht="15" customHeight="1" x14ac:dyDescent="0.35">
      <c r="A546" s="14"/>
      <c r="B546" s="14"/>
      <c r="C546" s="8"/>
      <c r="D546" s="8"/>
      <c r="E546" s="8"/>
      <c r="F546" s="8"/>
      <c r="G546" s="8"/>
      <c r="H546" s="8"/>
      <c r="I546" s="14"/>
      <c r="J546" s="14"/>
      <c r="K546" s="8"/>
      <c r="L546" s="8"/>
      <c r="M546" s="123"/>
    </row>
    <row r="547" spans="1:13" s="7" customFormat="1" ht="15" customHeight="1" x14ac:dyDescent="0.35">
      <c r="A547" s="14"/>
      <c r="B547" s="14"/>
      <c r="C547" s="8"/>
      <c r="D547" s="8"/>
      <c r="E547" s="8"/>
      <c r="F547" s="8"/>
      <c r="G547" s="8"/>
      <c r="H547" s="8"/>
      <c r="I547" s="14"/>
      <c r="J547" s="14"/>
      <c r="K547" s="8"/>
      <c r="L547" s="8"/>
      <c r="M547" s="123"/>
    </row>
    <row r="548" spans="1:13" s="7" customFormat="1" ht="15" customHeight="1" x14ac:dyDescent="0.35">
      <c r="A548" s="14"/>
      <c r="B548" s="14"/>
      <c r="C548" s="8"/>
      <c r="D548" s="8"/>
      <c r="E548" s="8"/>
      <c r="F548" s="8"/>
      <c r="G548" s="8"/>
      <c r="H548" s="8"/>
      <c r="I548" s="14"/>
      <c r="J548" s="14"/>
      <c r="K548" s="8"/>
      <c r="L548" s="8"/>
      <c r="M548" s="123"/>
    </row>
    <row r="549" spans="1:13" s="7" customFormat="1" ht="15" customHeight="1" x14ac:dyDescent="0.35">
      <c r="A549" s="14"/>
      <c r="B549" s="14"/>
      <c r="C549" s="8"/>
      <c r="D549" s="8"/>
      <c r="E549" s="8"/>
      <c r="F549" s="8"/>
      <c r="G549" s="8"/>
      <c r="H549" s="8"/>
      <c r="I549" s="14"/>
      <c r="J549" s="14"/>
      <c r="K549" s="8"/>
      <c r="L549" s="8"/>
      <c r="M549" s="123"/>
    </row>
    <row r="550" spans="1:13" s="7" customFormat="1" ht="15" customHeight="1" x14ac:dyDescent="0.35">
      <c r="A550" s="14"/>
      <c r="B550" s="14"/>
      <c r="C550" s="8"/>
      <c r="D550" s="8"/>
      <c r="E550" s="8"/>
      <c r="F550" s="8"/>
      <c r="G550" s="8"/>
      <c r="H550" s="8"/>
      <c r="I550" s="14"/>
      <c r="J550" s="14"/>
      <c r="K550" s="8"/>
      <c r="L550" s="8"/>
      <c r="M550" s="123"/>
    </row>
    <row r="551" spans="1:13" s="7" customFormat="1" ht="15" customHeight="1" x14ac:dyDescent="0.35">
      <c r="A551" s="14"/>
      <c r="B551" s="14"/>
      <c r="C551" s="8"/>
      <c r="D551" s="8"/>
      <c r="E551" s="8"/>
      <c r="F551" s="8"/>
      <c r="G551" s="8"/>
      <c r="H551" s="8"/>
      <c r="I551" s="14"/>
      <c r="J551" s="14"/>
      <c r="K551" s="8"/>
      <c r="L551" s="8"/>
      <c r="M551" s="123"/>
    </row>
    <row r="552" spans="1:13" s="7" customFormat="1" ht="15" customHeight="1" x14ac:dyDescent="0.35">
      <c r="A552" s="14"/>
      <c r="B552" s="14"/>
      <c r="C552" s="8"/>
      <c r="D552" s="8"/>
      <c r="E552" s="8"/>
      <c r="F552" s="8"/>
      <c r="G552" s="8"/>
      <c r="H552" s="8"/>
      <c r="I552" s="14"/>
      <c r="J552" s="14"/>
      <c r="K552" s="8"/>
      <c r="L552" s="8"/>
      <c r="M552" s="123"/>
    </row>
    <row r="553" spans="1:13" x14ac:dyDescent="0.35">
      <c r="F553" s="8"/>
      <c r="G553" s="8"/>
      <c r="H553" s="8"/>
      <c r="I553" s="14"/>
      <c r="J553" s="14"/>
      <c r="K553" s="8"/>
      <c r="L553" s="8"/>
      <c r="M553" s="123"/>
    </row>
    <row r="554" spans="1:13" x14ac:dyDescent="0.35">
      <c r="F554" s="8"/>
      <c r="G554" s="8"/>
      <c r="H554" s="8"/>
      <c r="I554" s="14"/>
      <c r="J554" s="14"/>
      <c r="K554" s="8"/>
      <c r="L554" s="8"/>
      <c r="M554" s="123"/>
    </row>
    <row r="555" spans="1:13" x14ac:dyDescent="0.35">
      <c r="F555" s="8"/>
      <c r="G555" s="8"/>
      <c r="H555" s="8"/>
      <c r="I555" s="14"/>
      <c r="J555" s="14"/>
      <c r="K555" s="8"/>
      <c r="L555" s="8"/>
      <c r="M555" s="123"/>
    </row>
    <row r="556" spans="1:13" x14ac:dyDescent="0.35">
      <c r="A556" s="10"/>
      <c r="F556" s="8"/>
      <c r="G556" s="8"/>
      <c r="H556" s="8"/>
      <c r="I556" s="14"/>
      <c r="J556" s="14"/>
      <c r="K556" s="8"/>
      <c r="L556" s="8"/>
      <c r="M556" s="123"/>
    </row>
    <row r="557" spans="1:13" x14ac:dyDescent="0.35">
      <c r="F557" s="8"/>
      <c r="G557" s="8"/>
      <c r="H557" s="8"/>
      <c r="I557" s="14"/>
      <c r="J557" s="14"/>
      <c r="K557" s="8"/>
      <c r="L557" s="8"/>
      <c r="M557" s="123"/>
    </row>
    <row r="558" spans="1:13" x14ac:dyDescent="0.35">
      <c r="F558" s="8"/>
      <c r="G558" s="8"/>
      <c r="H558" s="8"/>
      <c r="I558" s="14"/>
      <c r="J558" s="14"/>
      <c r="K558" s="8"/>
      <c r="L558" s="8"/>
      <c r="M558" s="123"/>
    </row>
    <row r="559" spans="1:13" x14ac:dyDescent="0.35">
      <c r="F559" s="8"/>
      <c r="G559" s="8"/>
      <c r="H559" s="8"/>
      <c r="I559" s="14"/>
      <c r="J559" s="14"/>
      <c r="K559" s="8"/>
      <c r="L559" s="8"/>
      <c r="M559" s="123"/>
    </row>
    <row r="560" spans="1:13" x14ac:dyDescent="0.35">
      <c r="F560" s="8"/>
      <c r="G560" s="8"/>
      <c r="H560" s="8"/>
      <c r="I560" s="14"/>
      <c r="J560" s="14"/>
      <c r="K560" s="8"/>
      <c r="L560" s="8"/>
      <c r="M560" s="123"/>
    </row>
    <row r="561" spans="6:13" x14ac:dyDescent="0.35">
      <c r="F561" s="8"/>
      <c r="G561" s="8"/>
      <c r="H561" s="8"/>
      <c r="I561" s="14"/>
      <c r="J561" s="14"/>
      <c r="K561" s="8"/>
      <c r="L561" s="8"/>
      <c r="M561" s="123"/>
    </row>
    <row r="562" spans="6:13" x14ac:dyDescent="0.35">
      <c r="F562" s="8"/>
      <c r="G562" s="8"/>
      <c r="H562" s="8"/>
      <c r="I562" s="14"/>
      <c r="J562" s="14"/>
      <c r="K562" s="8"/>
      <c r="L562" s="8"/>
      <c r="M562" s="123"/>
    </row>
    <row r="563" spans="6:13" x14ac:dyDescent="0.35">
      <c r="F563" s="8"/>
      <c r="G563" s="8"/>
      <c r="H563" s="8"/>
      <c r="I563" s="14"/>
      <c r="J563" s="14"/>
      <c r="K563" s="8"/>
      <c r="L563" s="8"/>
      <c r="M563" s="123"/>
    </row>
    <row r="564" spans="6:13" x14ac:dyDescent="0.35">
      <c r="F564" s="8"/>
      <c r="G564" s="8"/>
      <c r="H564" s="8"/>
      <c r="I564" s="14"/>
      <c r="J564" s="14"/>
      <c r="K564" s="8"/>
      <c r="L564" s="8"/>
      <c r="M564" s="123"/>
    </row>
    <row r="565" spans="6:13" x14ac:dyDescent="0.35">
      <c r="F565" s="8"/>
      <c r="G565" s="8"/>
      <c r="H565" s="8"/>
      <c r="I565" s="14"/>
      <c r="J565" s="14"/>
      <c r="K565" s="8"/>
      <c r="L565" s="8"/>
      <c r="M565" s="123"/>
    </row>
    <row r="566" spans="6:13" x14ac:dyDescent="0.35">
      <c r="F566" s="8"/>
      <c r="G566" s="8"/>
      <c r="H566" s="8"/>
      <c r="I566" s="14"/>
      <c r="J566" s="14"/>
      <c r="K566" s="8"/>
      <c r="L566" s="8"/>
      <c r="M566" s="123"/>
    </row>
    <row r="567" spans="6:13" x14ac:dyDescent="0.35">
      <c r="F567" s="8"/>
      <c r="G567" s="8"/>
      <c r="H567" s="8"/>
      <c r="I567" s="14"/>
      <c r="J567" s="14"/>
      <c r="K567" s="8"/>
      <c r="L567" s="8"/>
      <c r="M567" s="123"/>
    </row>
    <row r="568" spans="6:13" x14ac:dyDescent="0.35">
      <c r="F568" s="8"/>
      <c r="G568" s="8"/>
      <c r="H568" s="8"/>
      <c r="I568" s="14"/>
      <c r="J568" s="14"/>
      <c r="K568" s="8"/>
      <c r="L568" s="8"/>
      <c r="M568" s="123"/>
    </row>
    <row r="569" spans="6:13" x14ac:dyDescent="0.35">
      <c r="F569" s="8"/>
      <c r="G569" s="8"/>
      <c r="H569" s="8"/>
      <c r="I569" s="14"/>
      <c r="J569" s="14"/>
      <c r="K569" s="8"/>
      <c r="L569" s="8"/>
      <c r="M569" s="123"/>
    </row>
    <row r="570" spans="6:13" x14ac:dyDescent="0.35">
      <c r="F570" s="8"/>
      <c r="G570" s="8"/>
      <c r="H570" s="8"/>
      <c r="I570" s="14"/>
      <c r="J570" s="14"/>
      <c r="K570" s="8"/>
      <c r="L570" s="8"/>
      <c r="M570" s="123"/>
    </row>
    <row r="571" spans="6:13" x14ac:dyDescent="0.35">
      <c r="F571" s="8"/>
      <c r="G571" s="8"/>
      <c r="H571" s="8"/>
      <c r="I571" s="14"/>
      <c r="J571" s="14"/>
      <c r="K571" s="8"/>
      <c r="L571" s="8"/>
      <c r="M571" s="123"/>
    </row>
    <row r="572" spans="6:13" x14ac:dyDescent="0.35">
      <c r="F572" s="8"/>
      <c r="G572" s="8"/>
      <c r="H572" s="8"/>
      <c r="I572" s="14"/>
      <c r="J572" s="14"/>
      <c r="K572" s="8"/>
      <c r="L572" s="8"/>
      <c r="M572" s="123"/>
    </row>
    <row r="573" spans="6:13" x14ac:dyDescent="0.35">
      <c r="F573" s="8"/>
      <c r="G573" s="8"/>
      <c r="H573" s="8"/>
      <c r="I573" s="14"/>
      <c r="J573" s="14"/>
      <c r="K573" s="8"/>
      <c r="L573" s="8"/>
      <c r="M573" s="123"/>
    </row>
    <row r="574" spans="6:13" x14ac:dyDescent="0.35">
      <c r="F574" s="8"/>
      <c r="G574" s="8"/>
      <c r="H574" s="8"/>
      <c r="I574" s="14"/>
      <c r="J574" s="14"/>
      <c r="K574" s="8"/>
      <c r="L574" s="8"/>
      <c r="M574" s="123"/>
    </row>
    <row r="575" spans="6:13" x14ac:dyDescent="0.35">
      <c r="F575" s="8"/>
      <c r="G575" s="8"/>
      <c r="H575" s="8"/>
      <c r="I575" s="14"/>
      <c r="J575" s="14"/>
      <c r="K575" s="8"/>
      <c r="L575" s="8"/>
      <c r="M575" s="123"/>
    </row>
    <row r="576" spans="6:13" x14ac:dyDescent="0.35">
      <c r="F576" s="8"/>
      <c r="G576" s="8"/>
      <c r="H576" s="8"/>
      <c r="I576" s="14"/>
      <c r="J576" s="14"/>
      <c r="K576" s="8"/>
      <c r="L576" s="8"/>
      <c r="M576" s="123"/>
    </row>
    <row r="577" spans="6:13" x14ac:dyDescent="0.35">
      <c r="F577" s="8"/>
      <c r="G577" s="8"/>
      <c r="H577" s="8"/>
      <c r="I577" s="14"/>
      <c r="J577" s="14"/>
      <c r="K577" s="8"/>
      <c r="L577" s="8"/>
      <c r="M577" s="123"/>
    </row>
    <row r="578" spans="6:13" x14ac:dyDescent="0.35">
      <c r="F578" s="8"/>
      <c r="G578" s="8"/>
      <c r="H578" s="8"/>
      <c r="I578" s="14"/>
      <c r="J578" s="14"/>
      <c r="K578" s="8"/>
      <c r="L578" s="8"/>
      <c r="M578" s="123"/>
    </row>
    <row r="579" spans="6:13" x14ac:dyDescent="0.35">
      <c r="F579" s="8"/>
      <c r="G579" s="8"/>
      <c r="H579" s="8"/>
      <c r="I579" s="14"/>
      <c r="J579" s="14"/>
      <c r="K579" s="8"/>
      <c r="L579" s="8"/>
      <c r="M579" s="123"/>
    </row>
    <row r="580" spans="6:13" x14ac:dyDescent="0.35">
      <c r="F580" s="8"/>
      <c r="G580" s="8"/>
      <c r="H580" s="8"/>
      <c r="I580" s="14"/>
      <c r="J580" s="14"/>
      <c r="K580" s="8"/>
      <c r="L580" s="8"/>
      <c r="M580" s="123"/>
    </row>
    <row r="581" spans="6:13" x14ac:dyDescent="0.35">
      <c r="F581" s="8"/>
      <c r="G581" s="8"/>
      <c r="H581" s="8"/>
      <c r="I581" s="14"/>
      <c r="J581" s="14"/>
      <c r="K581" s="8"/>
      <c r="L581" s="8"/>
      <c r="M581" s="123"/>
    </row>
    <row r="582" spans="6:13" x14ac:dyDescent="0.35">
      <c r="F582" s="8"/>
      <c r="G582" s="8"/>
      <c r="H582" s="8"/>
      <c r="I582" s="14"/>
      <c r="J582" s="14"/>
      <c r="K582" s="8"/>
      <c r="L582" s="8"/>
      <c r="M582" s="123"/>
    </row>
    <row r="583" spans="6:13" x14ac:dyDescent="0.35">
      <c r="F583" s="8"/>
      <c r="G583" s="8"/>
      <c r="H583" s="8"/>
      <c r="I583" s="14"/>
      <c r="J583" s="14"/>
      <c r="K583" s="8"/>
      <c r="L583" s="8"/>
      <c r="M583" s="123"/>
    </row>
    <row r="584" spans="6:13" x14ac:dyDescent="0.35">
      <c r="F584" s="8"/>
      <c r="G584" s="8"/>
      <c r="H584" s="8"/>
      <c r="I584" s="14"/>
      <c r="J584" s="14"/>
      <c r="K584" s="8"/>
      <c r="L584" s="8"/>
      <c r="M584" s="123"/>
    </row>
    <row r="585" spans="6:13" x14ac:dyDescent="0.35">
      <c r="F585" s="8"/>
      <c r="G585" s="8"/>
      <c r="H585" s="8"/>
      <c r="I585" s="14"/>
      <c r="J585" s="14"/>
      <c r="K585" s="8"/>
      <c r="L585" s="8"/>
      <c r="M585" s="123"/>
    </row>
    <row r="586" spans="6:13" x14ac:dyDescent="0.35">
      <c r="F586" s="8"/>
      <c r="G586" s="8"/>
      <c r="H586" s="8"/>
      <c r="I586" s="14"/>
      <c r="J586" s="14"/>
      <c r="K586" s="8"/>
      <c r="L586" s="8"/>
      <c r="M586" s="123"/>
    </row>
    <row r="587" spans="6:13" x14ac:dyDescent="0.35">
      <c r="F587" s="8"/>
      <c r="G587" s="8"/>
      <c r="H587" s="8"/>
      <c r="I587" s="14"/>
      <c r="J587" s="14"/>
      <c r="K587" s="8"/>
      <c r="L587" s="8"/>
      <c r="M587" s="123"/>
    </row>
    <row r="588" spans="6:13" x14ac:dyDescent="0.35">
      <c r="F588" s="8"/>
      <c r="G588" s="8"/>
      <c r="H588" s="8"/>
      <c r="I588" s="14"/>
      <c r="J588" s="14"/>
      <c r="K588" s="8"/>
      <c r="L588" s="8"/>
      <c r="M588" s="123"/>
    </row>
    <row r="589" spans="6:13" x14ac:dyDescent="0.35">
      <c r="F589" s="8"/>
      <c r="G589" s="8"/>
      <c r="H589" s="8"/>
      <c r="I589" s="14"/>
      <c r="J589" s="14"/>
      <c r="K589" s="8"/>
      <c r="L589" s="8"/>
      <c r="M589" s="123"/>
    </row>
    <row r="590" spans="6:13" x14ac:dyDescent="0.35">
      <c r="F590" s="8"/>
      <c r="G590" s="8"/>
      <c r="H590" s="8"/>
      <c r="I590" s="14"/>
      <c r="J590" s="14"/>
      <c r="K590" s="8"/>
      <c r="L590" s="8"/>
      <c r="M590" s="123"/>
    </row>
    <row r="591" spans="6:13" x14ac:dyDescent="0.35">
      <c r="F591" s="8"/>
      <c r="G591" s="8"/>
      <c r="H591" s="8"/>
      <c r="I591" s="14"/>
      <c r="J591" s="14"/>
      <c r="K591" s="8"/>
      <c r="L591" s="8"/>
      <c r="M591" s="123"/>
    </row>
    <row r="592" spans="6:13" x14ac:dyDescent="0.35">
      <c r="F592" s="8"/>
      <c r="G592" s="8"/>
      <c r="H592" s="8"/>
      <c r="I592" s="14"/>
      <c r="J592" s="14"/>
      <c r="K592" s="8"/>
      <c r="L592" s="8"/>
      <c r="M592" s="123"/>
    </row>
    <row r="593" spans="6:13" x14ac:dyDescent="0.35">
      <c r="F593" s="8"/>
      <c r="G593" s="8"/>
      <c r="H593" s="8"/>
      <c r="I593" s="14"/>
      <c r="J593" s="14"/>
      <c r="K593" s="8"/>
      <c r="L593" s="8"/>
      <c r="M593" s="123"/>
    </row>
    <row r="594" spans="6:13" x14ac:dyDescent="0.35">
      <c r="F594" s="8"/>
      <c r="G594" s="8"/>
      <c r="H594" s="8"/>
      <c r="I594" s="14"/>
      <c r="J594" s="14"/>
      <c r="K594" s="8"/>
      <c r="L594" s="8"/>
      <c r="M594" s="123"/>
    </row>
    <row r="595" spans="6:13" x14ac:dyDescent="0.35">
      <c r="F595" s="8"/>
      <c r="G595" s="8"/>
      <c r="H595" s="8"/>
      <c r="I595" s="14"/>
      <c r="J595" s="14"/>
      <c r="K595" s="8"/>
      <c r="L595" s="8"/>
      <c r="M595" s="123"/>
    </row>
    <row r="596" spans="6:13" x14ac:dyDescent="0.35">
      <c r="F596" s="8"/>
      <c r="G596" s="8"/>
      <c r="H596" s="8"/>
      <c r="I596" s="14"/>
      <c r="J596" s="14"/>
      <c r="K596" s="8"/>
      <c r="L596" s="8"/>
      <c r="M596" s="123"/>
    </row>
    <row r="597" spans="6:13" x14ac:dyDescent="0.35">
      <c r="F597" s="8"/>
      <c r="G597" s="8"/>
      <c r="H597" s="8"/>
      <c r="I597" s="14"/>
      <c r="J597" s="14"/>
      <c r="K597" s="8"/>
      <c r="L597" s="8"/>
      <c r="M597" s="123"/>
    </row>
    <row r="598" spans="6:13" x14ac:dyDescent="0.35">
      <c r="F598" s="8"/>
      <c r="G598" s="8"/>
      <c r="H598" s="8"/>
      <c r="I598" s="14"/>
      <c r="J598" s="14"/>
      <c r="K598" s="8"/>
      <c r="L598" s="8"/>
      <c r="M598" s="123"/>
    </row>
    <row r="599" spans="6:13" x14ac:dyDescent="0.35">
      <c r="G599" s="8"/>
      <c r="H599" s="8"/>
      <c r="I599" s="14"/>
      <c r="J599" s="14"/>
      <c r="K599" s="8"/>
      <c r="L599" s="8"/>
      <c r="M599" s="123"/>
    </row>
  </sheetData>
  <autoFilter ref="D8:M556" xr:uid="{00000000-0009-0000-0000-000002000000}"/>
  <mergeCells count="21">
    <mergeCell ref="F64:L64"/>
    <mergeCell ref="F84:L84"/>
    <mergeCell ref="F53:L53"/>
    <mergeCell ref="H31:L31"/>
    <mergeCell ref="F70:L70"/>
    <mergeCell ref="F59:L59"/>
    <mergeCell ref="F75:L75"/>
    <mergeCell ref="F42:L42"/>
    <mergeCell ref="F48:L48"/>
    <mergeCell ref="A1:M1"/>
    <mergeCell ref="A2:M2"/>
    <mergeCell ref="A3:M3"/>
    <mergeCell ref="A4:M4"/>
    <mergeCell ref="G6:L7"/>
    <mergeCell ref="M6:M7"/>
    <mergeCell ref="A6:A7"/>
    <mergeCell ref="B6:B7"/>
    <mergeCell ref="C6:C7"/>
    <mergeCell ref="D6:D7"/>
    <mergeCell ref="E6:E7"/>
    <mergeCell ref="F6:F7"/>
  </mergeCells>
  <printOptions horizontalCentered="1"/>
  <pageMargins left="0.70866141732283472" right="0.70866141732283472" top="0.74803149606299213" bottom="0.74803149606299213" header="0.31496062992125984" footer="0.51181102362204722"/>
  <pageSetup scale="10" fitToHeight="0" orientation="portrait" horizontalDpi="300" verticalDpi="300" r:id="rId1"/>
  <headerFooter>
    <oddFooter xml:space="preserve">&amp;R&amp;"Microsoft YaHei UI,Cursiva"&amp;10 &amp;K01+0282026 Instituto Municipal de Planeación de Irapuato Guanajuato
</oddFooter>
  </headerFooter>
  <rowBreaks count="1" manualBreakCount="1">
    <brk id="8" max="16383" man="1"/>
  </rowBreaks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rgb="FFFFFF00"/>
    <pageSetUpPr fitToPage="1"/>
  </sheetPr>
  <dimension ref="A1:Z331"/>
  <sheetViews>
    <sheetView showGridLines="0" zoomScale="91" zoomScaleNormal="91" zoomScaleSheetLayoutView="110" zoomScalePageLayoutView="115" workbookViewId="0">
      <selection activeCell="P44" sqref="P44"/>
    </sheetView>
  </sheetViews>
  <sheetFormatPr baseColWidth="10" defaultColWidth="11.3828125" defaultRowHeight="12.9" x14ac:dyDescent="0.35"/>
  <cols>
    <col min="1" max="1" width="7.69140625" style="39" bestFit="1" customWidth="1"/>
    <col min="2" max="2" width="83.69140625" style="40" customWidth="1"/>
    <col min="3" max="21" width="18.53515625" style="96" customWidth="1"/>
    <col min="22" max="26" width="18.53515625" style="41" customWidth="1"/>
    <col min="27" max="16384" width="11.3828125" style="2"/>
  </cols>
  <sheetData>
    <row r="1" spans="1:26" s="27" customFormat="1" ht="108.9" customHeight="1" thickBot="1" x14ac:dyDescent="0.45">
      <c r="A1" s="199" t="s">
        <v>63</v>
      </c>
      <c r="B1" s="199"/>
      <c r="C1" s="199"/>
      <c r="D1" s="162" t="s">
        <v>142</v>
      </c>
      <c r="E1" s="171" t="s">
        <v>132</v>
      </c>
      <c r="F1" s="170" t="s">
        <v>163</v>
      </c>
      <c r="G1" s="171" t="s">
        <v>147</v>
      </c>
      <c r="H1" s="170" t="s">
        <v>123</v>
      </c>
      <c r="I1" s="171" t="s">
        <v>133</v>
      </c>
      <c r="J1" s="170" t="s">
        <v>136</v>
      </c>
      <c r="K1" s="171" t="s">
        <v>159</v>
      </c>
      <c r="L1" s="170" t="s">
        <v>148</v>
      </c>
      <c r="M1" s="171" t="s">
        <v>149</v>
      </c>
      <c r="N1" s="170" t="s">
        <v>161</v>
      </c>
      <c r="O1" s="170"/>
      <c r="P1" s="216" t="s">
        <v>146</v>
      </c>
      <c r="Q1" s="216"/>
      <c r="R1" s="216"/>
      <c r="S1" s="217"/>
      <c r="T1" s="83"/>
      <c r="U1" s="83"/>
    </row>
    <row r="2" spans="1:26" ht="27.45" customHeight="1" thickBot="1" x14ac:dyDescent="0.4">
      <c r="A2" s="199" t="s">
        <v>119</v>
      </c>
      <c r="B2" s="199"/>
      <c r="C2" s="199"/>
      <c r="D2" s="132" t="s">
        <v>51</v>
      </c>
      <c r="E2" s="133" t="s">
        <v>154</v>
      </c>
      <c r="F2" s="133"/>
      <c r="G2" s="132"/>
      <c r="H2" s="132"/>
      <c r="I2" s="132"/>
      <c r="J2" s="133"/>
      <c r="K2" s="132"/>
      <c r="L2" s="132"/>
      <c r="M2" s="132"/>
      <c r="N2" s="132"/>
      <c r="O2" s="132"/>
      <c r="P2" s="172" t="s">
        <v>137</v>
      </c>
      <c r="Q2" s="173" t="s">
        <v>138</v>
      </c>
      <c r="R2" s="173" t="s">
        <v>141</v>
      </c>
      <c r="S2" s="174" t="s">
        <v>140</v>
      </c>
      <c r="T2" s="84"/>
      <c r="U2" s="84"/>
      <c r="V2" s="2"/>
      <c r="W2" s="2"/>
      <c r="X2" s="2"/>
      <c r="Y2" s="2"/>
      <c r="Z2" s="2"/>
    </row>
    <row r="3" spans="1:26" s="27" customFormat="1" ht="18.75" customHeight="1" thickBot="1" x14ac:dyDescent="0.45">
      <c r="A3" s="204" t="s">
        <v>64</v>
      </c>
      <c r="B3" s="204"/>
      <c r="C3" s="204"/>
      <c r="D3" s="163"/>
      <c r="E3" s="218">
        <v>0.05</v>
      </c>
      <c r="F3" s="219"/>
      <c r="G3" s="169">
        <v>0.01</v>
      </c>
      <c r="H3" s="169">
        <v>0.01</v>
      </c>
      <c r="I3" s="218">
        <v>0.01</v>
      </c>
      <c r="J3" s="219"/>
      <c r="K3" s="169">
        <v>0.1</v>
      </c>
      <c r="L3" s="169">
        <v>0.05</v>
      </c>
      <c r="M3" s="169">
        <v>0.05</v>
      </c>
      <c r="N3" s="169">
        <v>0.25</v>
      </c>
      <c r="O3" s="169">
        <v>0.01</v>
      </c>
      <c r="P3" s="220">
        <v>1</v>
      </c>
      <c r="Q3" s="216"/>
      <c r="R3" s="216"/>
      <c r="S3" s="217"/>
      <c r="T3" s="83">
        <f>SUM(D3:S3)</f>
        <v>1.54</v>
      </c>
      <c r="U3" s="83">
        <f>1-T3</f>
        <v>-0.54</v>
      </c>
    </row>
    <row r="4" spans="1:26" s="27" customFormat="1" ht="15" customHeight="1" thickBot="1" x14ac:dyDescent="0.4">
      <c r="A4" s="198"/>
      <c r="B4" s="198"/>
      <c r="C4" s="198"/>
      <c r="D4" s="134">
        <v>0.63</v>
      </c>
      <c r="E4" s="134">
        <v>0.63</v>
      </c>
      <c r="F4" s="131">
        <v>0.37</v>
      </c>
      <c r="G4" s="134">
        <f>100/100</f>
        <v>1</v>
      </c>
      <c r="H4" s="134">
        <v>1</v>
      </c>
      <c r="I4" s="134">
        <v>0.5</v>
      </c>
      <c r="J4" s="131">
        <v>0.5</v>
      </c>
      <c r="K4" s="134">
        <v>1</v>
      </c>
      <c r="L4" s="134">
        <v>1</v>
      </c>
      <c r="M4" s="134">
        <v>1</v>
      </c>
      <c r="N4" s="134">
        <v>1</v>
      </c>
      <c r="O4" s="134">
        <v>1</v>
      </c>
      <c r="P4" s="85">
        <v>0.4</v>
      </c>
      <c r="Q4" s="85">
        <v>0.1</v>
      </c>
      <c r="R4" s="85">
        <v>0.1</v>
      </c>
      <c r="S4" s="85">
        <v>0.4</v>
      </c>
      <c r="T4" s="86"/>
      <c r="U4" s="83"/>
    </row>
    <row r="5" spans="1:26" s="27" customFormat="1" ht="10.5" customHeight="1" x14ac:dyDescent="0.4">
      <c r="A5" s="61"/>
      <c r="B5" s="61"/>
      <c r="C5" s="87"/>
      <c r="D5" s="87"/>
      <c r="E5" s="87"/>
      <c r="F5" s="87"/>
      <c r="G5" s="87"/>
      <c r="H5" s="87"/>
      <c r="I5" s="87"/>
      <c r="J5" s="87"/>
      <c r="K5" s="87"/>
      <c r="L5" s="87"/>
      <c r="M5" s="87"/>
      <c r="N5" s="87"/>
      <c r="O5" s="87"/>
      <c r="P5" s="87"/>
      <c r="Q5" s="87"/>
      <c r="R5" s="87"/>
      <c r="S5" s="87"/>
      <c r="T5" s="87"/>
      <c r="U5" s="87"/>
      <c r="V5" s="61"/>
      <c r="W5" s="61"/>
      <c r="X5" s="61"/>
      <c r="Y5" s="61"/>
      <c r="Z5" s="61"/>
    </row>
    <row r="6" spans="1:26" s="13" customFormat="1" ht="12.75" customHeight="1" x14ac:dyDescent="0.35">
      <c r="A6" s="205" t="s">
        <v>0</v>
      </c>
      <c r="B6" s="205" t="s">
        <v>1</v>
      </c>
      <c r="C6" s="221" t="s">
        <v>81</v>
      </c>
      <c r="D6" s="221"/>
      <c r="E6" s="221"/>
      <c r="F6" s="221"/>
      <c r="G6" s="221"/>
      <c r="H6" s="221"/>
      <c r="I6" s="221"/>
      <c r="J6" s="221"/>
      <c r="K6" s="221"/>
      <c r="L6" s="221"/>
      <c r="M6" s="221"/>
      <c r="N6" s="221"/>
      <c r="O6" s="221"/>
      <c r="P6" s="88"/>
      <c r="Q6" s="221"/>
      <c r="R6" s="221"/>
      <c r="S6" s="221"/>
      <c r="T6" s="221" t="s">
        <v>71</v>
      </c>
      <c r="U6" s="221" t="s">
        <v>72</v>
      </c>
      <c r="V6" s="205"/>
      <c r="W6" s="205"/>
      <c r="X6" s="205"/>
      <c r="Y6" s="205"/>
      <c r="Z6" s="205"/>
    </row>
    <row r="7" spans="1:26" s="13" customFormat="1" x14ac:dyDescent="0.35">
      <c r="A7" s="205"/>
      <c r="B7" s="205"/>
      <c r="C7" s="221"/>
      <c r="D7" s="221"/>
      <c r="E7" s="221"/>
      <c r="F7" s="221"/>
      <c r="G7" s="221"/>
      <c r="H7" s="221"/>
      <c r="I7" s="221"/>
      <c r="J7" s="221"/>
      <c r="K7" s="221"/>
      <c r="L7" s="221"/>
      <c r="M7" s="221"/>
      <c r="N7" s="221"/>
      <c r="O7" s="221"/>
      <c r="P7" s="88"/>
      <c r="Q7" s="221"/>
      <c r="R7" s="221"/>
      <c r="S7" s="221"/>
      <c r="T7" s="221"/>
      <c r="U7" s="221"/>
      <c r="V7" s="205"/>
      <c r="W7" s="205"/>
      <c r="X7" s="205"/>
      <c r="Y7" s="205"/>
      <c r="Z7" s="205"/>
    </row>
    <row r="8" spans="1:26" x14ac:dyDescent="0.35">
      <c r="A8" s="62">
        <v>1130</v>
      </c>
      <c r="B8" s="63" t="s">
        <v>83</v>
      </c>
      <c r="C8" s="64">
        <f>+'EGRESOS (2)'!C8</f>
        <v>5330312.8499999996</v>
      </c>
      <c r="D8" s="64">
        <v>0</v>
      </c>
      <c r="E8" s="64">
        <v>0</v>
      </c>
      <c r="F8" s="64">
        <v>0</v>
      </c>
      <c r="G8" s="64">
        <v>0</v>
      </c>
      <c r="H8" s="64">
        <v>0</v>
      </c>
      <c r="I8" s="64">
        <v>0</v>
      </c>
      <c r="J8" s="64">
        <v>0</v>
      </c>
      <c r="K8" s="64">
        <v>0</v>
      </c>
      <c r="L8" s="64">
        <v>0</v>
      </c>
      <c r="M8" s="64">
        <v>0</v>
      </c>
      <c r="N8" s="64">
        <v>0</v>
      </c>
      <c r="O8" s="64">
        <v>0</v>
      </c>
      <c r="P8" s="64">
        <v>0</v>
      </c>
      <c r="Q8" s="64">
        <v>0</v>
      </c>
      <c r="R8" s="64">
        <v>0</v>
      </c>
      <c r="S8" s="64">
        <v>5330312.8499999996</v>
      </c>
      <c r="T8" s="89">
        <f t="shared" ref="T8:T20" si="0">SUM(D8:S8)</f>
        <v>5330312.8499999996</v>
      </c>
      <c r="U8" s="89">
        <f>+C8-T8</f>
        <v>0</v>
      </c>
      <c r="V8" s="64"/>
      <c r="W8" s="64"/>
      <c r="X8" s="64"/>
      <c r="Y8" s="64"/>
      <c r="Z8" s="64"/>
    </row>
    <row r="9" spans="1:26" x14ac:dyDescent="0.35">
      <c r="A9" s="62">
        <v>1321</v>
      </c>
      <c r="B9" s="63" t="s">
        <v>3</v>
      </c>
      <c r="C9" s="64">
        <f>+'EGRESOS (2)'!C9</f>
        <v>113799.72</v>
      </c>
      <c r="D9" s="64">
        <v>0</v>
      </c>
      <c r="E9" s="64">
        <v>0</v>
      </c>
      <c r="F9" s="64">
        <v>0</v>
      </c>
      <c r="G9" s="64">
        <v>0</v>
      </c>
      <c r="H9" s="64">
        <v>0</v>
      </c>
      <c r="I9" s="64">
        <v>0</v>
      </c>
      <c r="J9" s="64">
        <v>0</v>
      </c>
      <c r="K9" s="64">
        <v>0</v>
      </c>
      <c r="L9" s="64">
        <v>0</v>
      </c>
      <c r="M9" s="64">
        <v>0</v>
      </c>
      <c r="N9" s="64">
        <v>0</v>
      </c>
      <c r="O9" s="64">
        <v>0</v>
      </c>
      <c r="P9" s="64">
        <v>0</v>
      </c>
      <c r="Q9" s="64">
        <v>0</v>
      </c>
      <c r="R9" s="64">
        <v>0</v>
      </c>
      <c r="S9" s="64">
        <v>113799.72</v>
      </c>
      <c r="T9" s="89">
        <f t="shared" si="0"/>
        <v>113799.72</v>
      </c>
      <c r="U9" s="89">
        <f t="shared" ref="U9:U20" si="1">+C9-T9</f>
        <v>0</v>
      </c>
      <c r="V9" s="64"/>
      <c r="W9" s="64"/>
      <c r="X9" s="64"/>
      <c r="Y9" s="64"/>
      <c r="Z9" s="64"/>
    </row>
    <row r="10" spans="1:26" x14ac:dyDescent="0.35">
      <c r="A10" s="62">
        <v>1323</v>
      </c>
      <c r="B10" s="63" t="s">
        <v>84</v>
      </c>
      <c r="C10" s="64">
        <f>+'EGRESOS (2)'!C10</f>
        <v>758664.78</v>
      </c>
      <c r="D10" s="64">
        <v>0</v>
      </c>
      <c r="E10" s="64">
        <v>0</v>
      </c>
      <c r="F10" s="64">
        <v>0</v>
      </c>
      <c r="G10" s="64">
        <v>0</v>
      </c>
      <c r="H10" s="64">
        <v>0</v>
      </c>
      <c r="I10" s="64">
        <v>0</v>
      </c>
      <c r="J10" s="64">
        <v>0</v>
      </c>
      <c r="K10" s="64">
        <v>0</v>
      </c>
      <c r="L10" s="64">
        <v>0</v>
      </c>
      <c r="M10" s="64">
        <v>0</v>
      </c>
      <c r="N10" s="64">
        <v>0</v>
      </c>
      <c r="O10" s="64">
        <v>0</v>
      </c>
      <c r="P10" s="64">
        <v>0</v>
      </c>
      <c r="Q10" s="64">
        <v>0</v>
      </c>
      <c r="R10" s="64">
        <v>0</v>
      </c>
      <c r="S10" s="64">
        <v>758664.78</v>
      </c>
      <c r="T10" s="89">
        <f t="shared" si="0"/>
        <v>758664.78</v>
      </c>
      <c r="U10" s="89">
        <f t="shared" si="1"/>
        <v>0</v>
      </c>
      <c r="V10" s="64"/>
      <c r="W10" s="64"/>
      <c r="X10" s="64"/>
      <c r="Y10" s="64"/>
      <c r="Z10" s="64"/>
    </row>
    <row r="11" spans="1:26" x14ac:dyDescent="0.35">
      <c r="A11" s="62">
        <v>1413</v>
      </c>
      <c r="B11" s="63" t="s">
        <v>5</v>
      </c>
      <c r="C11" s="64">
        <f>+'EGRESOS (2)'!C11</f>
        <v>669022.25</v>
      </c>
      <c r="D11" s="64">
        <v>0</v>
      </c>
      <c r="E11" s="64">
        <v>0</v>
      </c>
      <c r="F11" s="64">
        <v>0</v>
      </c>
      <c r="G11" s="64">
        <v>0</v>
      </c>
      <c r="H11" s="64">
        <v>0</v>
      </c>
      <c r="I11" s="64">
        <v>0</v>
      </c>
      <c r="J11" s="64">
        <v>0</v>
      </c>
      <c r="K11" s="64">
        <v>0</v>
      </c>
      <c r="L11" s="64">
        <v>0</v>
      </c>
      <c r="M11" s="64">
        <v>0</v>
      </c>
      <c r="N11" s="64">
        <v>0</v>
      </c>
      <c r="O11" s="64">
        <v>0</v>
      </c>
      <c r="P11" s="64">
        <v>0</v>
      </c>
      <c r="Q11" s="64">
        <v>0</v>
      </c>
      <c r="R11" s="64">
        <v>0</v>
      </c>
      <c r="S11" s="64">
        <v>669022.25</v>
      </c>
      <c r="T11" s="89">
        <f t="shared" si="0"/>
        <v>669022.25</v>
      </c>
      <c r="U11" s="89">
        <f t="shared" si="1"/>
        <v>0</v>
      </c>
      <c r="V11" s="64"/>
      <c r="W11" s="64"/>
      <c r="X11" s="64"/>
      <c r="Y11" s="64"/>
      <c r="Z11" s="64"/>
    </row>
    <row r="12" spans="1:26" x14ac:dyDescent="0.35">
      <c r="A12" s="62">
        <v>1421</v>
      </c>
      <c r="B12" s="63" t="s">
        <v>85</v>
      </c>
      <c r="C12" s="64">
        <f>+'EGRESOS (2)'!C12</f>
        <v>440575.63</v>
      </c>
      <c r="D12" s="64">
        <v>0</v>
      </c>
      <c r="E12" s="64">
        <v>0</v>
      </c>
      <c r="F12" s="64">
        <v>0</v>
      </c>
      <c r="G12" s="64">
        <v>0</v>
      </c>
      <c r="H12" s="64">
        <v>0</v>
      </c>
      <c r="I12" s="64">
        <v>0</v>
      </c>
      <c r="J12" s="64">
        <v>0</v>
      </c>
      <c r="K12" s="64">
        <v>0</v>
      </c>
      <c r="L12" s="64">
        <v>0</v>
      </c>
      <c r="M12" s="64">
        <v>0</v>
      </c>
      <c r="N12" s="64">
        <v>0</v>
      </c>
      <c r="O12" s="64">
        <v>0</v>
      </c>
      <c r="P12" s="64">
        <v>0</v>
      </c>
      <c r="Q12" s="64">
        <v>0</v>
      </c>
      <c r="R12" s="64">
        <v>0</v>
      </c>
      <c r="S12" s="64">
        <v>440575.63</v>
      </c>
      <c r="T12" s="89">
        <f t="shared" si="0"/>
        <v>440575.63</v>
      </c>
      <c r="U12" s="89">
        <f t="shared" si="1"/>
        <v>0</v>
      </c>
      <c r="V12" s="64"/>
      <c r="W12" s="64"/>
      <c r="X12" s="64"/>
      <c r="Y12" s="64"/>
      <c r="Z12" s="64"/>
    </row>
    <row r="13" spans="1:26" x14ac:dyDescent="0.35">
      <c r="A13" s="62">
        <v>1430</v>
      </c>
      <c r="B13" s="63" t="s">
        <v>7</v>
      </c>
      <c r="C13" s="64">
        <f>+'EGRESOS (2)'!C13</f>
        <v>522163.71</v>
      </c>
      <c r="D13" s="64">
        <v>0</v>
      </c>
      <c r="E13" s="64">
        <v>0</v>
      </c>
      <c r="F13" s="64">
        <v>0</v>
      </c>
      <c r="G13" s="64">
        <v>0</v>
      </c>
      <c r="H13" s="64">
        <v>0</v>
      </c>
      <c r="I13" s="64">
        <v>0</v>
      </c>
      <c r="J13" s="64">
        <v>0</v>
      </c>
      <c r="K13" s="64">
        <v>0</v>
      </c>
      <c r="L13" s="64">
        <v>0</v>
      </c>
      <c r="M13" s="64">
        <v>0</v>
      </c>
      <c r="N13" s="64">
        <v>0</v>
      </c>
      <c r="O13" s="64">
        <v>0</v>
      </c>
      <c r="P13" s="64">
        <v>0</v>
      </c>
      <c r="Q13" s="64">
        <v>0</v>
      </c>
      <c r="R13" s="64">
        <v>0</v>
      </c>
      <c r="S13" s="64">
        <v>522163.71</v>
      </c>
      <c r="T13" s="89">
        <f t="shared" si="0"/>
        <v>522163.71</v>
      </c>
      <c r="U13" s="89">
        <f t="shared" si="1"/>
        <v>0</v>
      </c>
      <c r="V13" s="64"/>
      <c r="W13" s="64"/>
      <c r="X13" s="64"/>
      <c r="Y13" s="64"/>
      <c r="Z13" s="64"/>
    </row>
    <row r="14" spans="1:26" x14ac:dyDescent="0.35">
      <c r="A14" s="62">
        <v>1520</v>
      </c>
      <c r="B14" s="63" t="s">
        <v>8</v>
      </c>
      <c r="C14" s="64">
        <f>+'EGRESOS (2)'!C14</f>
        <v>1640571</v>
      </c>
      <c r="D14" s="64">
        <v>0</v>
      </c>
      <c r="E14" s="64">
        <v>0</v>
      </c>
      <c r="F14" s="64">
        <v>0</v>
      </c>
      <c r="G14" s="64">
        <v>0</v>
      </c>
      <c r="H14" s="64">
        <v>0</v>
      </c>
      <c r="I14" s="64">
        <v>0</v>
      </c>
      <c r="J14" s="64">
        <v>0</v>
      </c>
      <c r="K14" s="64">
        <v>0</v>
      </c>
      <c r="L14" s="64">
        <v>0</v>
      </c>
      <c r="M14" s="64">
        <v>0</v>
      </c>
      <c r="N14" s="64">
        <v>0</v>
      </c>
      <c r="O14" s="64">
        <v>0</v>
      </c>
      <c r="P14" s="64">
        <v>0</v>
      </c>
      <c r="Q14" s="64">
        <v>0</v>
      </c>
      <c r="R14" s="64">
        <v>0</v>
      </c>
      <c r="S14" s="64">
        <v>1640571</v>
      </c>
      <c r="T14" s="89">
        <f t="shared" si="0"/>
        <v>1640571</v>
      </c>
      <c r="U14" s="89">
        <f t="shared" si="1"/>
        <v>0</v>
      </c>
      <c r="V14" s="64"/>
      <c r="W14" s="64"/>
      <c r="X14" s="64"/>
      <c r="Y14" s="64"/>
      <c r="Z14" s="64"/>
    </row>
    <row r="15" spans="1:26" x14ac:dyDescent="0.35">
      <c r="A15" s="62">
        <v>1541</v>
      </c>
      <c r="B15" s="63" t="s">
        <v>10</v>
      </c>
      <c r="C15" s="64">
        <f>+'EGRESOS (2)'!C15</f>
        <v>673238.7</v>
      </c>
      <c r="D15" s="64">
        <v>0</v>
      </c>
      <c r="E15" s="64">
        <v>0</v>
      </c>
      <c r="F15" s="64">
        <v>0</v>
      </c>
      <c r="G15" s="64">
        <v>0</v>
      </c>
      <c r="H15" s="64">
        <v>0</v>
      </c>
      <c r="I15" s="64">
        <v>0</v>
      </c>
      <c r="J15" s="64">
        <v>0</v>
      </c>
      <c r="K15" s="64">
        <v>0</v>
      </c>
      <c r="L15" s="64">
        <v>0</v>
      </c>
      <c r="M15" s="64">
        <v>0</v>
      </c>
      <c r="N15" s="64">
        <v>0</v>
      </c>
      <c r="O15" s="64">
        <v>0</v>
      </c>
      <c r="P15" s="64">
        <v>0</v>
      </c>
      <c r="Q15" s="64">
        <v>0</v>
      </c>
      <c r="R15" s="64">
        <v>0</v>
      </c>
      <c r="S15" s="64">
        <v>673238.7</v>
      </c>
      <c r="T15" s="89">
        <f t="shared" si="0"/>
        <v>673238.7</v>
      </c>
      <c r="U15" s="89">
        <f t="shared" si="1"/>
        <v>0</v>
      </c>
      <c r="V15" s="64"/>
      <c r="W15" s="64"/>
      <c r="X15" s="64"/>
      <c r="Y15" s="64"/>
      <c r="Z15" s="64"/>
    </row>
    <row r="16" spans="1:26" x14ac:dyDescent="0.35">
      <c r="A16" s="62">
        <v>1542</v>
      </c>
      <c r="B16" s="63" t="s">
        <v>9</v>
      </c>
      <c r="C16" s="64">
        <f>+'EGRESOS (2)'!C16</f>
        <v>673238.7</v>
      </c>
      <c r="D16" s="64">
        <v>0</v>
      </c>
      <c r="E16" s="64">
        <v>0</v>
      </c>
      <c r="F16" s="64">
        <v>0</v>
      </c>
      <c r="G16" s="64">
        <v>0</v>
      </c>
      <c r="H16" s="64">
        <v>0</v>
      </c>
      <c r="I16" s="64">
        <v>0</v>
      </c>
      <c r="J16" s="64">
        <v>0</v>
      </c>
      <c r="K16" s="64">
        <v>0</v>
      </c>
      <c r="L16" s="64">
        <v>0</v>
      </c>
      <c r="M16" s="64">
        <v>0</v>
      </c>
      <c r="N16" s="64">
        <v>0</v>
      </c>
      <c r="O16" s="64">
        <v>0</v>
      </c>
      <c r="P16" s="64">
        <v>0</v>
      </c>
      <c r="Q16" s="64">
        <v>0</v>
      </c>
      <c r="R16" s="64">
        <v>0</v>
      </c>
      <c r="S16" s="64">
        <v>673238.7</v>
      </c>
      <c r="T16" s="89">
        <f t="shared" si="0"/>
        <v>673238.7</v>
      </c>
      <c r="U16" s="89">
        <f t="shared" si="1"/>
        <v>0</v>
      </c>
      <c r="V16" s="64"/>
      <c r="W16" s="64"/>
      <c r="X16" s="64"/>
      <c r="Y16" s="64"/>
      <c r="Z16" s="64"/>
    </row>
    <row r="17" spans="1:26" x14ac:dyDescent="0.35">
      <c r="A17" s="62">
        <v>1543</v>
      </c>
      <c r="B17" s="63" t="s">
        <v>11</v>
      </c>
      <c r="C17" s="64">
        <f>+'EGRESOS (2)'!C17</f>
        <v>172830.55</v>
      </c>
      <c r="D17" s="64">
        <v>0</v>
      </c>
      <c r="E17" s="64">
        <v>0</v>
      </c>
      <c r="F17" s="64">
        <v>0</v>
      </c>
      <c r="G17" s="64">
        <v>0</v>
      </c>
      <c r="H17" s="64">
        <v>0</v>
      </c>
      <c r="I17" s="64">
        <v>0</v>
      </c>
      <c r="J17" s="64">
        <v>0</v>
      </c>
      <c r="K17" s="64">
        <v>0</v>
      </c>
      <c r="L17" s="64">
        <v>0</v>
      </c>
      <c r="M17" s="64">
        <v>0</v>
      </c>
      <c r="N17" s="64">
        <v>0</v>
      </c>
      <c r="O17" s="64">
        <v>0</v>
      </c>
      <c r="P17" s="64">
        <v>0</v>
      </c>
      <c r="Q17" s="64">
        <v>0</v>
      </c>
      <c r="R17" s="64">
        <v>0</v>
      </c>
      <c r="S17" s="64">
        <v>172830.55</v>
      </c>
      <c r="T17" s="89">
        <f t="shared" si="0"/>
        <v>172830.55</v>
      </c>
      <c r="U17" s="89">
        <f t="shared" si="1"/>
        <v>0</v>
      </c>
      <c r="V17" s="64"/>
      <c r="W17" s="64"/>
      <c r="X17" s="64"/>
      <c r="Y17" s="64"/>
      <c r="Z17" s="64"/>
    </row>
    <row r="18" spans="1:26" x14ac:dyDescent="0.35">
      <c r="A18" s="62">
        <v>1544</v>
      </c>
      <c r="B18" s="63" t="s">
        <v>12</v>
      </c>
      <c r="C18" s="64">
        <f>+'EGRESOS (2)'!C18</f>
        <v>76219.88</v>
      </c>
      <c r="D18" s="64">
        <v>0</v>
      </c>
      <c r="E18" s="64">
        <v>0</v>
      </c>
      <c r="F18" s="64">
        <v>0</v>
      </c>
      <c r="G18" s="64">
        <v>0</v>
      </c>
      <c r="H18" s="64">
        <v>0</v>
      </c>
      <c r="I18" s="64">
        <v>0</v>
      </c>
      <c r="J18" s="64">
        <v>0</v>
      </c>
      <c r="K18" s="64">
        <v>0</v>
      </c>
      <c r="L18" s="64">
        <v>0</v>
      </c>
      <c r="M18" s="64">
        <v>0</v>
      </c>
      <c r="N18" s="64">
        <v>0</v>
      </c>
      <c r="O18" s="64">
        <v>0</v>
      </c>
      <c r="P18" s="64">
        <v>0</v>
      </c>
      <c r="Q18" s="64">
        <v>0</v>
      </c>
      <c r="R18" s="64">
        <v>0</v>
      </c>
      <c r="S18" s="64">
        <v>76219.88</v>
      </c>
      <c r="T18" s="89">
        <f t="shared" si="0"/>
        <v>76219.88</v>
      </c>
      <c r="U18" s="89">
        <f t="shared" si="1"/>
        <v>0</v>
      </c>
      <c r="V18" s="64"/>
      <c r="W18" s="64"/>
      <c r="X18" s="64"/>
      <c r="Y18" s="64"/>
      <c r="Z18" s="64"/>
    </row>
    <row r="19" spans="1:26" x14ac:dyDescent="0.35">
      <c r="A19" s="62">
        <v>1590</v>
      </c>
      <c r="B19" s="63" t="s">
        <v>86</v>
      </c>
      <c r="C19" s="64">
        <f>+'EGRESOS (2)'!C19</f>
        <v>6500</v>
      </c>
      <c r="D19" s="64">
        <v>0</v>
      </c>
      <c r="E19" s="64">
        <v>0</v>
      </c>
      <c r="F19" s="64">
        <v>0</v>
      </c>
      <c r="G19" s="64">
        <v>0</v>
      </c>
      <c r="H19" s="64">
        <v>0</v>
      </c>
      <c r="I19" s="64">
        <v>0</v>
      </c>
      <c r="J19" s="64">
        <v>0</v>
      </c>
      <c r="K19" s="64">
        <v>0</v>
      </c>
      <c r="L19" s="64">
        <v>0</v>
      </c>
      <c r="M19" s="64">
        <v>0</v>
      </c>
      <c r="N19" s="64">
        <v>0</v>
      </c>
      <c r="O19" s="64">
        <v>0</v>
      </c>
      <c r="P19" s="64">
        <v>0</v>
      </c>
      <c r="Q19" s="64">
        <v>0</v>
      </c>
      <c r="R19" s="64">
        <v>0</v>
      </c>
      <c r="S19" s="64">
        <v>6500</v>
      </c>
      <c r="T19" s="89">
        <f t="shared" si="0"/>
        <v>6500</v>
      </c>
      <c r="U19" s="89">
        <f t="shared" si="1"/>
        <v>0</v>
      </c>
      <c r="V19" s="64"/>
      <c r="W19" s="64"/>
      <c r="X19" s="64"/>
      <c r="Y19" s="64"/>
      <c r="Z19" s="64"/>
    </row>
    <row r="20" spans="1:26" x14ac:dyDescent="0.35">
      <c r="A20" s="62">
        <v>3980</v>
      </c>
      <c r="B20" s="63" t="s">
        <v>43</v>
      </c>
      <c r="C20" s="64">
        <f>+'EGRESOS (2)'!C60</f>
        <v>240766</v>
      </c>
      <c r="D20" s="64">
        <v>0</v>
      </c>
      <c r="E20" s="64">
        <v>0</v>
      </c>
      <c r="F20" s="64">
        <v>0</v>
      </c>
      <c r="G20" s="64">
        <v>0</v>
      </c>
      <c r="H20" s="64">
        <v>0</v>
      </c>
      <c r="I20" s="64">
        <v>0</v>
      </c>
      <c r="J20" s="64">
        <v>0</v>
      </c>
      <c r="K20" s="64">
        <v>0</v>
      </c>
      <c r="L20" s="64">
        <v>0</v>
      </c>
      <c r="M20" s="64">
        <v>0</v>
      </c>
      <c r="N20" s="64">
        <v>0</v>
      </c>
      <c r="O20" s="64">
        <v>0</v>
      </c>
      <c r="P20" s="64">
        <v>0</v>
      </c>
      <c r="Q20" s="64">
        <v>0</v>
      </c>
      <c r="R20" s="64">
        <v>0</v>
      </c>
      <c r="S20" s="64">
        <v>240766</v>
      </c>
      <c r="T20" s="89">
        <f t="shared" si="0"/>
        <v>240766</v>
      </c>
      <c r="U20" s="89">
        <f t="shared" si="1"/>
        <v>0</v>
      </c>
      <c r="V20" s="64"/>
      <c r="W20" s="64"/>
      <c r="X20" s="64"/>
      <c r="Y20" s="64"/>
      <c r="Z20" s="64"/>
    </row>
    <row r="21" spans="1:26" x14ac:dyDescent="0.35">
      <c r="A21" s="65"/>
      <c r="B21" s="66" t="s">
        <v>50</v>
      </c>
      <c r="C21" s="90">
        <f>SUM(C8:C20)</f>
        <v>11317903.77</v>
      </c>
      <c r="D21" s="90">
        <f t="shared" ref="D21" si="2">SUM(D8:D20)</f>
        <v>0</v>
      </c>
      <c r="E21" s="90">
        <f t="shared" ref="E21:T21" si="3">SUM(E8:E20)</f>
        <v>0</v>
      </c>
      <c r="F21" s="90">
        <f t="shared" si="3"/>
        <v>0</v>
      </c>
      <c r="G21" s="90">
        <f t="shared" si="3"/>
        <v>0</v>
      </c>
      <c r="H21" s="90">
        <f t="shared" ref="H21" si="4">SUM(H8:H20)</f>
        <v>0</v>
      </c>
      <c r="I21" s="90">
        <f t="shared" ref="I21:L21" si="5">SUM(I8:I20)</f>
        <v>0</v>
      </c>
      <c r="J21" s="90">
        <f t="shared" si="5"/>
        <v>0</v>
      </c>
      <c r="K21" s="90">
        <f t="shared" si="5"/>
        <v>0</v>
      </c>
      <c r="L21" s="90">
        <f t="shared" si="5"/>
        <v>0</v>
      </c>
      <c r="M21" s="90">
        <f t="shared" ref="M21:N21" si="6">SUM(M8:M20)</f>
        <v>0</v>
      </c>
      <c r="N21" s="90">
        <f t="shared" si="6"/>
        <v>0</v>
      </c>
      <c r="O21" s="90">
        <f t="shared" ref="O21" si="7">SUM(O8:O20)</f>
        <v>0</v>
      </c>
      <c r="P21" s="90">
        <f t="shared" si="3"/>
        <v>0</v>
      </c>
      <c r="Q21" s="90">
        <f t="shared" si="3"/>
        <v>0</v>
      </c>
      <c r="R21" s="90">
        <f t="shared" ref="R21" si="8">SUM(R8:R20)</f>
        <v>0</v>
      </c>
      <c r="S21" s="90">
        <f t="shared" si="3"/>
        <v>11317903.77</v>
      </c>
      <c r="T21" s="90">
        <f t="shared" si="3"/>
        <v>11317903.77</v>
      </c>
      <c r="U21" s="90">
        <f>SUM(U8:U20)</f>
        <v>0</v>
      </c>
      <c r="V21" s="67"/>
      <c r="W21" s="67"/>
      <c r="X21" s="67"/>
      <c r="Y21" s="67"/>
      <c r="Z21" s="67"/>
    </row>
    <row r="22" spans="1:26" s="13" customFormat="1" x14ac:dyDescent="0.35">
      <c r="A22" s="62">
        <v>2110</v>
      </c>
      <c r="B22" s="63" t="s">
        <v>14</v>
      </c>
      <c r="C22" s="64">
        <f>+'EGRESOS (2)'!C21</f>
        <v>24300</v>
      </c>
      <c r="D22" s="89">
        <v>0</v>
      </c>
      <c r="E22" s="89">
        <v>0</v>
      </c>
      <c r="F22" s="89">
        <v>0</v>
      </c>
      <c r="G22" s="89">
        <v>0</v>
      </c>
      <c r="H22" s="89">
        <v>0</v>
      </c>
      <c r="I22" s="89">
        <v>0</v>
      </c>
      <c r="J22" s="89">
        <v>0</v>
      </c>
      <c r="K22" s="89">
        <v>0</v>
      </c>
      <c r="L22" s="89">
        <v>0</v>
      </c>
      <c r="M22" s="89">
        <v>0</v>
      </c>
      <c r="N22" s="89">
        <v>0</v>
      </c>
      <c r="O22" s="89">
        <v>0</v>
      </c>
      <c r="P22" s="89">
        <f>(+C22*$P$3)*$P$4</f>
        <v>9720</v>
      </c>
      <c r="Q22" s="89">
        <f>(+C22*$P$3)*$Q$4</f>
        <v>2430</v>
      </c>
      <c r="R22" s="89">
        <f>(+C22*$P$3)*$R$4</f>
        <v>2430</v>
      </c>
      <c r="S22" s="89">
        <f>(+C22*$P$3)*$S$4</f>
        <v>9720</v>
      </c>
      <c r="T22" s="89">
        <f>SUM(E22:S22)</f>
        <v>24300</v>
      </c>
      <c r="U22" s="89">
        <f t="shared" ref="U22:U30" si="9">+T22-C22</f>
        <v>0</v>
      </c>
      <c r="V22" s="64"/>
      <c r="W22" s="64"/>
      <c r="X22" s="64"/>
      <c r="Y22" s="64"/>
      <c r="Z22" s="64"/>
    </row>
    <row r="23" spans="1:26" x14ac:dyDescent="0.35">
      <c r="A23" s="62">
        <v>2120</v>
      </c>
      <c r="B23" s="63" t="s">
        <v>15</v>
      </c>
      <c r="C23" s="64">
        <f>+'EGRESOS (2)'!C22</f>
        <v>85000</v>
      </c>
      <c r="D23" s="89">
        <v>0</v>
      </c>
      <c r="E23" s="89">
        <v>0</v>
      </c>
      <c r="F23" s="89">
        <v>0</v>
      </c>
      <c r="G23" s="89">
        <v>0</v>
      </c>
      <c r="H23" s="89">
        <v>0</v>
      </c>
      <c r="I23" s="89">
        <v>0</v>
      </c>
      <c r="J23" s="89">
        <v>0</v>
      </c>
      <c r="K23" s="89">
        <v>0</v>
      </c>
      <c r="L23" s="89">
        <v>0</v>
      </c>
      <c r="M23" s="89">
        <v>0</v>
      </c>
      <c r="N23" s="89">
        <v>0</v>
      </c>
      <c r="O23" s="89">
        <v>0</v>
      </c>
      <c r="P23" s="89">
        <f>(+C23*$P$3)*$P$4</f>
        <v>34000</v>
      </c>
      <c r="Q23" s="89">
        <f>(+C23*$P$3)*$Q$4</f>
        <v>8500</v>
      </c>
      <c r="R23" s="89">
        <f>(+C23*$P$3)*$R$4</f>
        <v>8500</v>
      </c>
      <c r="S23" s="89">
        <f>(+C23*$P$3)*$S$4</f>
        <v>34000</v>
      </c>
      <c r="T23" s="89">
        <f>SUM(E23:S23)</f>
        <v>85000</v>
      </c>
      <c r="U23" s="89">
        <f t="shared" si="9"/>
        <v>0</v>
      </c>
      <c r="V23" s="64"/>
      <c r="W23" s="64"/>
      <c r="X23" s="64"/>
      <c r="Y23" s="64"/>
      <c r="Z23" s="64"/>
    </row>
    <row r="24" spans="1:26" x14ac:dyDescent="0.35">
      <c r="A24" s="62">
        <v>2150</v>
      </c>
      <c r="B24" s="63" t="s">
        <v>16</v>
      </c>
      <c r="C24" s="64">
        <f>+'EGRESOS (2)'!C23</f>
        <v>15000</v>
      </c>
      <c r="D24" s="89">
        <v>0</v>
      </c>
      <c r="E24" s="89">
        <v>0</v>
      </c>
      <c r="F24" s="89">
        <v>0</v>
      </c>
      <c r="G24" s="89">
        <v>0</v>
      </c>
      <c r="H24" s="89">
        <v>0</v>
      </c>
      <c r="I24" s="89">
        <v>0</v>
      </c>
      <c r="J24" s="89">
        <v>0</v>
      </c>
      <c r="K24" s="89">
        <v>0</v>
      </c>
      <c r="L24" s="89">
        <v>0</v>
      </c>
      <c r="M24" s="89">
        <v>0</v>
      </c>
      <c r="N24" s="89">
        <v>0</v>
      </c>
      <c r="O24" s="89">
        <v>0</v>
      </c>
      <c r="P24" s="89">
        <f t="shared" ref="P24:P30" si="10">(+C24*$P$3)*$P$4</f>
        <v>6000</v>
      </c>
      <c r="Q24" s="89">
        <f t="shared" ref="Q24:Q30" si="11">(+C24*$P$3)*$Q$4</f>
        <v>1500</v>
      </c>
      <c r="R24" s="89">
        <f t="shared" ref="R24:R30" si="12">(+C24*$P$3)*$R$4</f>
        <v>1500</v>
      </c>
      <c r="S24" s="89">
        <f t="shared" ref="S24:S30" si="13">(+C24*$P$3)*$S$4</f>
        <v>6000</v>
      </c>
      <c r="T24" s="89">
        <f t="shared" ref="T24:T30" si="14">SUM(E24:S24)</f>
        <v>15000</v>
      </c>
      <c r="U24" s="89">
        <f t="shared" si="9"/>
        <v>0</v>
      </c>
      <c r="V24" s="64"/>
      <c r="W24" s="64"/>
      <c r="X24" s="64"/>
      <c r="Y24" s="64"/>
      <c r="Z24" s="64"/>
    </row>
    <row r="25" spans="1:26" x14ac:dyDescent="0.35">
      <c r="A25" s="62">
        <v>2160</v>
      </c>
      <c r="B25" s="63" t="s">
        <v>17</v>
      </c>
      <c r="C25" s="64">
        <f>+'EGRESOS (2)'!C24</f>
        <v>12500</v>
      </c>
      <c r="D25" s="89">
        <v>0</v>
      </c>
      <c r="E25" s="89">
        <v>0</v>
      </c>
      <c r="F25" s="89">
        <v>0</v>
      </c>
      <c r="G25" s="89">
        <v>0</v>
      </c>
      <c r="H25" s="89">
        <v>0</v>
      </c>
      <c r="I25" s="89">
        <v>0</v>
      </c>
      <c r="J25" s="89">
        <v>0</v>
      </c>
      <c r="K25" s="89">
        <v>0</v>
      </c>
      <c r="L25" s="89">
        <v>0</v>
      </c>
      <c r="M25" s="89">
        <v>0</v>
      </c>
      <c r="N25" s="89">
        <v>0</v>
      </c>
      <c r="O25" s="89">
        <v>0</v>
      </c>
      <c r="P25" s="89">
        <f t="shared" si="10"/>
        <v>5000</v>
      </c>
      <c r="Q25" s="89">
        <f t="shared" si="11"/>
        <v>1250</v>
      </c>
      <c r="R25" s="89">
        <f t="shared" si="12"/>
        <v>1250</v>
      </c>
      <c r="S25" s="89">
        <f t="shared" si="13"/>
        <v>5000</v>
      </c>
      <c r="T25" s="89">
        <f t="shared" si="14"/>
        <v>12500</v>
      </c>
      <c r="U25" s="89">
        <f t="shared" si="9"/>
        <v>0</v>
      </c>
      <c r="V25" s="64"/>
      <c r="W25" s="64"/>
      <c r="X25" s="64"/>
      <c r="Y25" s="64"/>
      <c r="Z25" s="64"/>
    </row>
    <row r="26" spans="1:26" x14ac:dyDescent="0.35">
      <c r="A26" s="62">
        <v>2211</v>
      </c>
      <c r="B26" s="63" t="s">
        <v>69</v>
      </c>
      <c r="C26" s="64">
        <f>+'EGRESOS (2)'!C25</f>
        <v>85000</v>
      </c>
      <c r="D26" s="89">
        <v>0</v>
      </c>
      <c r="E26" s="89">
        <v>0</v>
      </c>
      <c r="F26" s="89">
        <v>0</v>
      </c>
      <c r="G26" s="89">
        <v>0</v>
      </c>
      <c r="H26" s="89">
        <v>0</v>
      </c>
      <c r="I26" s="89">
        <v>0</v>
      </c>
      <c r="J26" s="89">
        <v>0</v>
      </c>
      <c r="K26" s="89">
        <v>0</v>
      </c>
      <c r="L26" s="89">
        <v>0</v>
      </c>
      <c r="M26" s="89">
        <v>0</v>
      </c>
      <c r="N26" s="89">
        <v>0</v>
      </c>
      <c r="O26" s="89">
        <v>0</v>
      </c>
      <c r="P26" s="89">
        <f t="shared" si="10"/>
        <v>34000</v>
      </c>
      <c r="Q26" s="89">
        <f t="shared" si="11"/>
        <v>8500</v>
      </c>
      <c r="R26" s="89">
        <f t="shared" si="12"/>
        <v>8500</v>
      </c>
      <c r="S26" s="89">
        <f t="shared" si="13"/>
        <v>34000</v>
      </c>
      <c r="T26" s="89">
        <f t="shared" si="14"/>
        <v>85000</v>
      </c>
      <c r="U26" s="89">
        <f t="shared" si="9"/>
        <v>0</v>
      </c>
      <c r="V26" s="64"/>
      <c r="W26" s="64"/>
      <c r="X26" s="64"/>
      <c r="Y26" s="64"/>
      <c r="Z26" s="64"/>
    </row>
    <row r="27" spans="1:26" x14ac:dyDescent="0.35">
      <c r="A27" s="62">
        <v>2530</v>
      </c>
      <c r="B27" s="63" t="s">
        <v>18</v>
      </c>
      <c r="C27" s="64">
        <f>+'EGRESOS (2)'!C26</f>
        <v>3000</v>
      </c>
      <c r="D27" s="89">
        <v>0</v>
      </c>
      <c r="E27" s="89">
        <v>0</v>
      </c>
      <c r="F27" s="89">
        <v>0</v>
      </c>
      <c r="G27" s="89">
        <v>0</v>
      </c>
      <c r="H27" s="89">
        <v>0</v>
      </c>
      <c r="I27" s="89">
        <v>0</v>
      </c>
      <c r="J27" s="89">
        <v>0</v>
      </c>
      <c r="K27" s="89">
        <v>0</v>
      </c>
      <c r="L27" s="89">
        <v>0</v>
      </c>
      <c r="M27" s="89">
        <v>0</v>
      </c>
      <c r="N27" s="89">
        <v>0</v>
      </c>
      <c r="O27" s="89">
        <v>0</v>
      </c>
      <c r="P27" s="89">
        <f t="shared" si="10"/>
        <v>1200</v>
      </c>
      <c r="Q27" s="89">
        <f t="shared" si="11"/>
        <v>300</v>
      </c>
      <c r="R27" s="89">
        <f t="shared" si="12"/>
        <v>300</v>
      </c>
      <c r="S27" s="89">
        <f t="shared" si="13"/>
        <v>1200</v>
      </c>
      <c r="T27" s="89">
        <f t="shared" si="14"/>
        <v>3000</v>
      </c>
      <c r="U27" s="89">
        <f t="shared" si="9"/>
        <v>0</v>
      </c>
      <c r="V27" s="64"/>
      <c r="W27" s="64"/>
      <c r="X27" s="64"/>
      <c r="Y27" s="64"/>
      <c r="Z27" s="64"/>
    </row>
    <row r="28" spans="1:26" x14ac:dyDescent="0.35">
      <c r="A28" s="62">
        <v>2611</v>
      </c>
      <c r="B28" s="63" t="s">
        <v>19</v>
      </c>
      <c r="C28" s="64">
        <f>+'EGRESOS (2)'!C27</f>
        <v>51621</v>
      </c>
      <c r="D28" s="89">
        <v>0</v>
      </c>
      <c r="E28" s="89">
        <v>0</v>
      </c>
      <c r="F28" s="89">
        <v>0</v>
      </c>
      <c r="G28" s="89">
        <v>0</v>
      </c>
      <c r="H28" s="89">
        <v>0</v>
      </c>
      <c r="I28" s="89">
        <v>0</v>
      </c>
      <c r="J28" s="89">
        <v>0</v>
      </c>
      <c r="K28" s="89">
        <v>0</v>
      </c>
      <c r="L28" s="89">
        <v>0</v>
      </c>
      <c r="M28" s="89">
        <v>0</v>
      </c>
      <c r="N28" s="89">
        <v>0</v>
      </c>
      <c r="O28" s="89">
        <v>0</v>
      </c>
      <c r="P28" s="89">
        <f t="shared" si="10"/>
        <v>20648.400000000001</v>
      </c>
      <c r="Q28" s="89">
        <f t="shared" si="11"/>
        <v>5162.1000000000004</v>
      </c>
      <c r="R28" s="89">
        <f t="shared" si="12"/>
        <v>5162.1000000000004</v>
      </c>
      <c r="S28" s="89">
        <f t="shared" si="13"/>
        <v>20648.400000000001</v>
      </c>
      <c r="T28" s="89">
        <f t="shared" si="14"/>
        <v>51621</v>
      </c>
      <c r="U28" s="89">
        <f t="shared" si="9"/>
        <v>0</v>
      </c>
      <c r="V28" s="64"/>
      <c r="W28" s="64"/>
      <c r="X28" s="64"/>
      <c r="Y28" s="64"/>
      <c r="Z28" s="64"/>
    </row>
    <row r="29" spans="1:26" x14ac:dyDescent="0.35">
      <c r="A29" s="62">
        <v>2710</v>
      </c>
      <c r="B29" s="63" t="s">
        <v>53</v>
      </c>
      <c r="C29" s="64">
        <f>+'EGRESOS (2)'!C28</f>
        <v>33600</v>
      </c>
      <c r="D29" s="89">
        <v>0</v>
      </c>
      <c r="E29" s="89">
        <v>0</v>
      </c>
      <c r="F29" s="89">
        <v>0</v>
      </c>
      <c r="G29" s="89">
        <v>0</v>
      </c>
      <c r="H29" s="89">
        <v>0</v>
      </c>
      <c r="I29" s="89">
        <v>0</v>
      </c>
      <c r="J29" s="89">
        <v>0</v>
      </c>
      <c r="K29" s="89">
        <v>0</v>
      </c>
      <c r="L29" s="89">
        <v>0</v>
      </c>
      <c r="M29" s="89">
        <v>0</v>
      </c>
      <c r="N29" s="89">
        <v>0</v>
      </c>
      <c r="O29" s="89">
        <v>0</v>
      </c>
      <c r="P29" s="89">
        <f t="shared" si="10"/>
        <v>13440</v>
      </c>
      <c r="Q29" s="89">
        <f t="shared" si="11"/>
        <v>3360</v>
      </c>
      <c r="R29" s="89">
        <f t="shared" si="12"/>
        <v>3360</v>
      </c>
      <c r="S29" s="89">
        <f t="shared" si="13"/>
        <v>13440</v>
      </c>
      <c r="T29" s="89">
        <f t="shared" si="14"/>
        <v>33600</v>
      </c>
      <c r="U29" s="89">
        <f t="shared" si="9"/>
        <v>0</v>
      </c>
      <c r="V29" s="64"/>
      <c r="W29" s="64"/>
      <c r="X29" s="64"/>
      <c r="Y29" s="64"/>
      <c r="Z29" s="64"/>
    </row>
    <row r="30" spans="1:26" x14ac:dyDescent="0.35">
      <c r="A30" s="62">
        <v>2940</v>
      </c>
      <c r="B30" s="63" t="s">
        <v>87</v>
      </c>
      <c r="C30" s="64">
        <f>+'EGRESOS (2)'!C29</f>
        <v>28500</v>
      </c>
      <c r="D30" s="89">
        <v>0</v>
      </c>
      <c r="E30" s="89">
        <v>0</v>
      </c>
      <c r="F30" s="89">
        <v>0</v>
      </c>
      <c r="G30" s="89">
        <v>0</v>
      </c>
      <c r="H30" s="89">
        <v>0</v>
      </c>
      <c r="I30" s="89">
        <v>0</v>
      </c>
      <c r="J30" s="89">
        <v>0</v>
      </c>
      <c r="K30" s="89">
        <v>0</v>
      </c>
      <c r="L30" s="89">
        <v>0</v>
      </c>
      <c r="M30" s="89">
        <v>0</v>
      </c>
      <c r="N30" s="89">
        <v>0</v>
      </c>
      <c r="O30" s="89">
        <v>0</v>
      </c>
      <c r="P30" s="89">
        <f t="shared" si="10"/>
        <v>11400</v>
      </c>
      <c r="Q30" s="89">
        <f t="shared" si="11"/>
        <v>2850</v>
      </c>
      <c r="R30" s="89">
        <f t="shared" si="12"/>
        <v>2850</v>
      </c>
      <c r="S30" s="89">
        <f t="shared" si="13"/>
        <v>11400</v>
      </c>
      <c r="T30" s="89">
        <f t="shared" si="14"/>
        <v>28500</v>
      </c>
      <c r="U30" s="89">
        <f t="shared" si="9"/>
        <v>0</v>
      </c>
      <c r="V30" s="64"/>
      <c r="W30" s="64"/>
      <c r="X30" s="64"/>
      <c r="Y30" s="64"/>
      <c r="Z30" s="64"/>
    </row>
    <row r="31" spans="1:26" s="13" customFormat="1" x14ac:dyDescent="0.35">
      <c r="A31" s="65"/>
      <c r="B31" s="66" t="s">
        <v>68</v>
      </c>
      <c r="C31" s="90">
        <f>SUM(C22:C30)</f>
        <v>338521</v>
      </c>
      <c r="D31" s="90">
        <f t="shared" ref="D31" si="15">SUM(D22:D30)</f>
        <v>0</v>
      </c>
      <c r="E31" s="90">
        <f t="shared" ref="E31:U31" si="16">SUM(E22:E30)</f>
        <v>0</v>
      </c>
      <c r="F31" s="90">
        <f t="shared" si="16"/>
        <v>0</v>
      </c>
      <c r="G31" s="90">
        <f t="shared" si="16"/>
        <v>0</v>
      </c>
      <c r="H31" s="90">
        <f t="shared" ref="H31" si="17">SUM(H22:H30)</f>
        <v>0</v>
      </c>
      <c r="I31" s="90">
        <f t="shared" ref="I31:L31" si="18">SUM(I22:I30)</f>
        <v>0</v>
      </c>
      <c r="J31" s="90">
        <f t="shared" si="18"/>
        <v>0</v>
      </c>
      <c r="K31" s="90">
        <f t="shared" si="18"/>
        <v>0</v>
      </c>
      <c r="L31" s="90">
        <f t="shared" si="18"/>
        <v>0</v>
      </c>
      <c r="M31" s="90">
        <f t="shared" ref="M31:N31" si="19">SUM(M22:M30)</f>
        <v>0</v>
      </c>
      <c r="N31" s="90">
        <f t="shared" si="19"/>
        <v>0</v>
      </c>
      <c r="O31" s="90">
        <f t="shared" ref="O31" si="20">SUM(O22:O30)</f>
        <v>0</v>
      </c>
      <c r="P31" s="90">
        <f t="shared" si="16"/>
        <v>135408.4</v>
      </c>
      <c r="Q31" s="90">
        <f t="shared" si="16"/>
        <v>33852.1</v>
      </c>
      <c r="R31" s="90">
        <f t="shared" ref="R31" si="21">SUM(R22:R30)</f>
        <v>33852.1</v>
      </c>
      <c r="S31" s="90">
        <f t="shared" si="16"/>
        <v>135408.4</v>
      </c>
      <c r="T31" s="90">
        <f t="shared" si="16"/>
        <v>338521</v>
      </c>
      <c r="U31" s="90">
        <f t="shared" si="16"/>
        <v>0</v>
      </c>
      <c r="V31" s="67"/>
      <c r="W31" s="67"/>
      <c r="X31" s="67"/>
      <c r="Y31" s="67"/>
      <c r="Z31" s="67"/>
    </row>
    <row r="32" spans="1:26" x14ac:dyDescent="0.35">
      <c r="A32" s="62">
        <v>3110</v>
      </c>
      <c r="B32" s="63" t="s">
        <v>20</v>
      </c>
      <c r="C32" s="64">
        <f>+'EGRESOS (2)'!C31</f>
        <v>140000</v>
      </c>
      <c r="D32" s="89">
        <v>0</v>
      </c>
      <c r="E32" s="89">
        <v>0</v>
      </c>
      <c r="F32" s="89">
        <v>0</v>
      </c>
      <c r="G32" s="89">
        <v>0</v>
      </c>
      <c r="H32" s="89">
        <v>0</v>
      </c>
      <c r="I32" s="89">
        <v>0</v>
      </c>
      <c r="J32" s="89">
        <v>0</v>
      </c>
      <c r="K32" s="89">
        <v>0</v>
      </c>
      <c r="L32" s="89">
        <v>0</v>
      </c>
      <c r="M32" s="89">
        <v>0</v>
      </c>
      <c r="N32" s="89">
        <v>0</v>
      </c>
      <c r="O32" s="89">
        <v>0</v>
      </c>
      <c r="P32" s="89">
        <f t="shared" ref="P32:P61" si="22">(+C32*$P$3)*$P$4</f>
        <v>56000</v>
      </c>
      <c r="Q32" s="89">
        <f t="shared" ref="Q32:Q61" si="23">(+C32*$P$3)*$Q$4</f>
        <v>14000</v>
      </c>
      <c r="R32" s="89">
        <f t="shared" ref="R32:R61" si="24">(+C32*$P$3)*$R$4</f>
        <v>14000</v>
      </c>
      <c r="S32" s="89">
        <f t="shared" ref="S32:S61" si="25">(+C32*$P$3)*$S$4</f>
        <v>56000</v>
      </c>
      <c r="T32" s="89">
        <f t="shared" ref="T32:T60" si="26">SUM(E32:S32)</f>
        <v>140000</v>
      </c>
      <c r="U32" s="89">
        <f t="shared" ref="U32:U60" si="27">+T32-C32</f>
        <v>0</v>
      </c>
      <c r="V32" s="62">
        <v>3110</v>
      </c>
      <c r="W32" s="64">
        <f>+A32-V32</f>
        <v>0</v>
      </c>
      <c r="X32" s="64"/>
      <c r="Y32" s="64"/>
      <c r="Z32" s="64"/>
    </row>
    <row r="33" spans="1:26" x14ac:dyDescent="0.35">
      <c r="A33" s="62">
        <v>3130</v>
      </c>
      <c r="B33" s="63" t="s">
        <v>21</v>
      </c>
      <c r="C33" s="64">
        <f>+'EGRESOS (2)'!C32</f>
        <v>3600</v>
      </c>
      <c r="D33" s="89">
        <v>0</v>
      </c>
      <c r="E33" s="89">
        <v>0</v>
      </c>
      <c r="F33" s="89">
        <v>0</v>
      </c>
      <c r="G33" s="89">
        <v>0</v>
      </c>
      <c r="H33" s="89">
        <v>0</v>
      </c>
      <c r="I33" s="89">
        <v>0</v>
      </c>
      <c r="J33" s="89">
        <v>0</v>
      </c>
      <c r="K33" s="89">
        <v>0</v>
      </c>
      <c r="L33" s="89">
        <v>0</v>
      </c>
      <c r="M33" s="89">
        <v>0</v>
      </c>
      <c r="N33" s="89">
        <v>0</v>
      </c>
      <c r="O33" s="89">
        <v>0</v>
      </c>
      <c r="P33" s="89">
        <f t="shared" si="22"/>
        <v>1440</v>
      </c>
      <c r="Q33" s="89">
        <f t="shared" si="23"/>
        <v>360</v>
      </c>
      <c r="R33" s="89">
        <f t="shared" si="24"/>
        <v>360</v>
      </c>
      <c r="S33" s="89">
        <f t="shared" si="25"/>
        <v>1440</v>
      </c>
      <c r="T33" s="89">
        <f t="shared" si="26"/>
        <v>3600</v>
      </c>
      <c r="U33" s="89">
        <f t="shared" si="27"/>
        <v>0</v>
      </c>
      <c r="V33" s="62">
        <v>3111</v>
      </c>
      <c r="W33" s="64"/>
      <c r="X33" s="64"/>
      <c r="Y33" s="64"/>
      <c r="Z33" s="64"/>
    </row>
    <row r="34" spans="1:26" x14ac:dyDescent="0.35">
      <c r="A34" s="62">
        <v>3140</v>
      </c>
      <c r="B34" s="63" t="s">
        <v>22</v>
      </c>
      <c r="C34" s="64">
        <f>+'EGRESOS (2)'!C33</f>
        <v>28320</v>
      </c>
      <c r="D34" s="89">
        <v>0</v>
      </c>
      <c r="E34" s="89">
        <v>0</v>
      </c>
      <c r="F34" s="89">
        <v>0</v>
      </c>
      <c r="G34" s="89">
        <v>0</v>
      </c>
      <c r="H34" s="89">
        <v>0</v>
      </c>
      <c r="I34" s="89">
        <v>0</v>
      </c>
      <c r="J34" s="89">
        <v>0</v>
      </c>
      <c r="K34" s="89">
        <v>0</v>
      </c>
      <c r="L34" s="89">
        <v>0</v>
      </c>
      <c r="M34" s="89">
        <v>0</v>
      </c>
      <c r="N34" s="89">
        <v>0</v>
      </c>
      <c r="O34" s="89">
        <v>0</v>
      </c>
      <c r="P34" s="89">
        <f t="shared" si="22"/>
        <v>11328</v>
      </c>
      <c r="Q34" s="89">
        <f t="shared" si="23"/>
        <v>2832</v>
      </c>
      <c r="R34" s="89">
        <f t="shared" si="24"/>
        <v>2832</v>
      </c>
      <c r="S34" s="89">
        <f t="shared" si="25"/>
        <v>11328</v>
      </c>
      <c r="T34" s="89">
        <f t="shared" si="26"/>
        <v>28320</v>
      </c>
      <c r="U34" s="89">
        <f t="shared" si="27"/>
        <v>0</v>
      </c>
      <c r="V34" s="62">
        <v>3130</v>
      </c>
      <c r="W34" s="64"/>
      <c r="X34" s="64"/>
      <c r="Y34" s="64"/>
      <c r="Z34" s="64"/>
    </row>
    <row r="35" spans="1:26" x14ac:dyDescent="0.35">
      <c r="A35" s="62">
        <v>3150</v>
      </c>
      <c r="B35" s="63" t="s">
        <v>23</v>
      </c>
      <c r="C35" s="64">
        <f>+'EGRESOS (2)'!C34</f>
        <v>30000</v>
      </c>
      <c r="D35" s="89">
        <v>0</v>
      </c>
      <c r="E35" s="89">
        <v>0</v>
      </c>
      <c r="F35" s="89">
        <v>0</v>
      </c>
      <c r="G35" s="89">
        <v>0</v>
      </c>
      <c r="H35" s="89">
        <v>0</v>
      </c>
      <c r="I35" s="89">
        <v>0</v>
      </c>
      <c r="J35" s="89">
        <v>0</v>
      </c>
      <c r="K35" s="89">
        <v>0</v>
      </c>
      <c r="L35" s="89">
        <v>0</v>
      </c>
      <c r="M35" s="89">
        <v>0</v>
      </c>
      <c r="N35" s="89">
        <v>0</v>
      </c>
      <c r="O35" s="89">
        <v>0</v>
      </c>
      <c r="P35" s="89">
        <f t="shared" si="22"/>
        <v>12000</v>
      </c>
      <c r="Q35" s="89">
        <f t="shared" si="23"/>
        <v>3000</v>
      </c>
      <c r="R35" s="89">
        <f t="shared" si="24"/>
        <v>3000</v>
      </c>
      <c r="S35" s="89">
        <f t="shared" si="25"/>
        <v>12000</v>
      </c>
      <c r="T35" s="89">
        <f t="shared" si="26"/>
        <v>30000</v>
      </c>
      <c r="U35" s="89">
        <f t="shared" si="27"/>
        <v>0</v>
      </c>
      <c r="V35" s="62">
        <v>3140</v>
      </c>
      <c r="W35" s="64"/>
      <c r="X35" s="64"/>
      <c r="Y35" s="64"/>
      <c r="Z35" s="64"/>
    </row>
    <row r="36" spans="1:26" x14ac:dyDescent="0.35">
      <c r="A36" s="62">
        <v>3170</v>
      </c>
      <c r="B36" s="63" t="s">
        <v>24</v>
      </c>
      <c r="C36" s="64">
        <f>+'EGRESOS (2)'!C35</f>
        <v>278000</v>
      </c>
      <c r="D36" s="89">
        <v>0</v>
      </c>
      <c r="E36" s="89">
        <v>0</v>
      </c>
      <c r="F36" s="89">
        <v>0</v>
      </c>
      <c r="G36" s="89">
        <v>0</v>
      </c>
      <c r="H36" s="89">
        <v>0</v>
      </c>
      <c r="I36" s="89">
        <v>0</v>
      </c>
      <c r="J36" s="89">
        <v>0</v>
      </c>
      <c r="K36" s="89">
        <v>0</v>
      </c>
      <c r="L36" s="89">
        <v>0</v>
      </c>
      <c r="M36" s="89">
        <v>0</v>
      </c>
      <c r="N36" s="89">
        <v>0</v>
      </c>
      <c r="O36" s="89">
        <v>0</v>
      </c>
      <c r="P36" s="89">
        <f t="shared" si="22"/>
        <v>111200</v>
      </c>
      <c r="Q36" s="89">
        <f t="shared" si="23"/>
        <v>27800</v>
      </c>
      <c r="R36" s="89">
        <f t="shared" si="24"/>
        <v>27800</v>
      </c>
      <c r="S36" s="89">
        <f t="shared" si="25"/>
        <v>111200</v>
      </c>
      <c r="T36" s="89">
        <f t="shared" si="26"/>
        <v>278000</v>
      </c>
      <c r="U36" s="89">
        <f t="shared" si="27"/>
        <v>0</v>
      </c>
      <c r="V36" s="62">
        <v>3150</v>
      </c>
      <c r="W36" s="64"/>
      <c r="X36" s="64"/>
      <c r="Y36" s="64"/>
      <c r="Z36" s="64"/>
    </row>
    <row r="37" spans="1:26" x14ac:dyDescent="0.35">
      <c r="A37" s="62">
        <v>3180</v>
      </c>
      <c r="B37" s="63" t="s">
        <v>25</v>
      </c>
      <c r="C37" s="64">
        <f>+'EGRESOS (2)'!C36</f>
        <v>5000</v>
      </c>
      <c r="D37" s="89">
        <v>0</v>
      </c>
      <c r="E37" s="89">
        <v>0</v>
      </c>
      <c r="F37" s="89">
        <v>0</v>
      </c>
      <c r="G37" s="89">
        <v>0</v>
      </c>
      <c r="H37" s="89">
        <v>0</v>
      </c>
      <c r="I37" s="89">
        <v>0</v>
      </c>
      <c r="J37" s="89">
        <v>0</v>
      </c>
      <c r="K37" s="89">
        <v>0</v>
      </c>
      <c r="L37" s="89">
        <v>0</v>
      </c>
      <c r="M37" s="89">
        <v>0</v>
      </c>
      <c r="N37" s="89">
        <v>0</v>
      </c>
      <c r="O37" s="89">
        <v>0</v>
      </c>
      <c r="P37" s="89">
        <f t="shared" si="22"/>
        <v>2000</v>
      </c>
      <c r="Q37" s="89">
        <f t="shared" si="23"/>
        <v>500</v>
      </c>
      <c r="R37" s="89">
        <f t="shared" si="24"/>
        <v>500</v>
      </c>
      <c r="S37" s="89">
        <f t="shared" si="25"/>
        <v>2000</v>
      </c>
      <c r="T37" s="89">
        <f t="shared" si="26"/>
        <v>5000</v>
      </c>
      <c r="U37" s="89">
        <f t="shared" si="27"/>
        <v>0</v>
      </c>
      <c r="V37" s="62">
        <v>3170</v>
      </c>
      <c r="W37" s="64"/>
      <c r="X37" s="64"/>
      <c r="Y37" s="64"/>
      <c r="Z37" s="64"/>
    </row>
    <row r="38" spans="1:26" x14ac:dyDescent="0.35">
      <c r="A38" s="62">
        <v>3220</v>
      </c>
      <c r="B38" s="63" t="s">
        <v>26</v>
      </c>
      <c r="C38" s="64">
        <f>+'EGRESOS (2)'!C37</f>
        <v>415149.24</v>
      </c>
      <c r="D38" s="89">
        <v>0</v>
      </c>
      <c r="E38" s="89">
        <v>0</v>
      </c>
      <c r="F38" s="89">
        <v>0</v>
      </c>
      <c r="G38" s="89">
        <v>0</v>
      </c>
      <c r="H38" s="89">
        <v>0</v>
      </c>
      <c r="I38" s="89">
        <v>0</v>
      </c>
      <c r="J38" s="89">
        <v>0</v>
      </c>
      <c r="K38" s="89">
        <v>0</v>
      </c>
      <c r="L38" s="89">
        <v>0</v>
      </c>
      <c r="M38" s="89">
        <v>0</v>
      </c>
      <c r="N38" s="89">
        <v>0</v>
      </c>
      <c r="O38" s="89">
        <v>0</v>
      </c>
      <c r="P38" s="89">
        <f t="shared" ref="P38" si="28">(+C38*$P$3)*$P$4</f>
        <v>166059.696</v>
      </c>
      <c r="Q38" s="89">
        <f t="shared" ref="Q38" si="29">(+C38*$P$3)*$Q$4</f>
        <v>41514.923999999999</v>
      </c>
      <c r="R38" s="89">
        <f t="shared" ref="R38" si="30">(+C38*$P$3)*$R$4</f>
        <v>41514.923999999999</v>
      </c>
      <c r="S38" s="89">
        <f t="shared" ref="S38" si="31">(+C38*$P$3)*$S$4</f>
        <v>166059.696</v>
      </c>
      <c r="T38" s="89">
        <f t="shared" ref="T38" si="32">SUM(E38:S38)</f>
        <v>415149.24</v>
      </c>
      <c r="U38" s="89">
        <f t="shared" ref="U38" si="33">+T38-C38</f>
        <v>0</v>
      </c>
      <c r="V38" s="62">
        <v>3180</v>
      </c>
      <c r="W38" s="64"/>
      <c r="X38" s="64"/>
      <c r="Y38" s="64"/>
      <c r="Z38" s="64"/>
    </row>
    <row r="39" spans="1:26" x14ac:dyDescent="0.35">
      <c r="A39" s="62">
        <v>3230</v>
      </c>
      <c r="B39" s="63" t="s">
        <v>150</v>
      </c>
      <c r="C39" s="64">
        <f>+'EGRESOS (2)'!C38</f>
        <v>60000</v>
      </c>
      <c r="D39" s="89">
        <v>0</v>
      </c>
      <c r="E39" s="89">
        <v>0</v>
      </c>
      <c r="F39" s="89">
        <v>0</v>
      </c>
      <c r="G39" s="89">
        <v>0</v>
      </c>
      <c r="H39" s="89">
        <v>0</v>
      </c>
      <c r="I39" s="89">
        <v>0</v>
      </c>
      <c r="J39" s="89">
        <v>0</v>
      </c>
      <c r="K39" s="89">
        <v>0</v>
      </c>
      <c r="L39" s="89">
        <v>0</v>
      </c>
      <c r="M39" s="89">
        <v>0</v>
      </c>
      <c r="N39" s="89">
        <v>0</v>
      </c>
      <c r="O39" s="89">
        <v>0</v>
      </c>
      <c r="P39" s="89">
        <f t="shared" si="22"/>
        <v>24000</v>
      </c>
      <c r="Q39" s="89">
        <f t="shared" si="23"/>
        <v>6000</v>
      </c>
      <c r="R39" s="89">
        <f t="shared" si="24"/>
        <v>6000</v>
      </c>
      <c r="S39" s="89">
        <f t="shared" si="25"/>
        <v>24000</v>
      </c>
      <c r="T39" s="89">
        <f t="shared" si="26"/>
        <v>60000</v>
      </c>
      <c r="U39" s="89">
        <f t="shared" si="27"/>
        <v>0</v>
      </c>
      <c r="V39" s="62">
        <v>3180</v>
      </c>
      <c r="W39" s="64"/>
      <c r="X39" s="64"/>
      <c r="Y39" s="64"/>
      <c r="Z39" s="64"/>
    </row>
    <row r="40" spans="1:26" x14ac:dyDescent="0.35">
      <c r="A40" s="62">
        <v>3290</v>
      </c>
      <c r="B40" s="63" t="s">
        <v>27</v>
      </c>
      <c r="C40" s="64">
        <f>+'EGRESOS (2)'!C39</f>
        <v>25000</v>
      </c>
      <c r="D40" s="89">
        <v>0</v>
      </c>
      <c r="E40" s="89">
        <v>0</v>
      </c>
      <c r="F40" s="89">
        <v>0</v>
      </c>
      <c r="G40" s="89">
        <v>0</v>
      </c>
      <c r="H40" s="89">
        <v>0</v>
      </c>
      <c r="I40" s="89">
        <v>0</v>
      </c>
      <c r="J40" s="89">
        <v>0</v>
      </c>
      <c r="K40" s="89">
        <v>0</v>
      </c>
      <c r="L40" s="89">
        <v>0</v>
      </c>
      <c r="M40" s="89">
        <v>0</v>
      </c>
      <c r="N40" s="89">
        <v>0</v>
      </c>
      <c r="O40" s="89">
        <v>0</v>
      </c>
      <c r="P40" s="89">
        <f t="shared" si="22"/>
        <v>10000</v>
      </c>
      <c r="Q40" s="89">
        <f t="shared" si="23"/>
        <v>2500</v>
      </c>
      <c r="R40" s="89">
        <f t="shared" si="24"/>
        <v>2500</v>
      </c>
      <c r="S40" s="89">
        <f t="shared" si="25"/>
        <v>10000</v>
      </c>
      <c r="T40" s="89">
        <f t="shared" si="26"/>
        <v>25000</v>
      </c>
      <c r="U40" s="89">
        <f t="shared" si="27"/>
        <v>0</v>
      </c>
      <c r="V40" s="62">
        <v>3220</v>
      </c>
      <c r="W40" s="64"/>
      <c r="X40" s="64"/>
      <c r="Y40" s="64"/>
      <c r="Z40" s="64"/>
    </row>
    <row r="41" spans="1:26" x14ac:dyDescent="0.35">
      <c r="A41" s="62">
        <v>3310</v>
      </c>
      <c r="B41" s="63" t="s">
        <v>28</v>
      </c>
      <c r="C41" s="64">
        <f>+'EGRESOS (2)'!C40</f>
        <v>315000</v>
      </c>
      <c r="D41" s="89">
        <v>0</v>
      </c>
      <c r="E41" s="89">
        <v>0</v>
      </c>
      <c r="F41" s="89">
        <v>0</v>
      </c>
      <c r="G41" s="89">
        <v>0</v>
      </c>
      <c r="H41" s="89">
        <v>0</v>
      </c>
      <c r="I41" s="89">
        <v>0</v>
      </c>
      <c r="J41" s="89">
        <v>0</v>
      </c>
      <c r="K41" s="89">
        <v>0</v>
      </c>
      <c r="L41" s="89">
        <v>0</v>
      </c>
      <c r="M41" s="89">
        <v>0</v>
      </c>
      <c r="N41" s="89">
        <v>0</v>
      </c>
      <c r="O41" s="89">
        <v>0</v>
      </c>
      <c r="P41" s="89">
        <v>0</v>
      </c>
      <c r="Q41" s="89">
        <v>0</v>
      </c>
      <c r="R41" s="89">
        <v>0</v>
      </c>
      <c r="S41" s="89">
        <v>315000</v>
      </c>
      <c r="T41" s="89">
        <f t="shared" si="26"/>
        <v>315000</v>
      </c>
      <c r="U41" s="89">
        <f t="shared" si="27"/>
        <v>0</v>
      </c>
      <c r="V41" s="62">
        <v>3290</v>
      </c>
      <c r="W41" s="64"/>
      <c r="X41" s="64"/>
      <c r="Y41" s="64"/>
      <c r="Z41" s="64"/>
    </row>
    <row r="42" spans="1:26" x14ac:dyDescent="0.35">
      <c r="A42" s="62">
        <v>3360</v>
      </c>
      <c r="B42" s="63" t="s">
        <v>29</v>
      </c>
      <c r="C42" s="64">
        <f>+'EGRESOS (2)'!C41</f>
        <v>18500</v>
      </c>
      <c r="D42" s="89">
        <v>0</v>
      </c>
      <c r="E42" s="89">
        <v>0</v>
      </c>
      <c r="F42" s="89">
        <v>0</v>
      </c>
      <c r="G42" s="89">
        <v>0</v>
      </c>
      <c r="H42" s="89">
        <v>0</v>
      </c>
      <c r="I42" s="89">
        <v>0</v>
      </c>
      <c r="J42" s="89">
        <v>0</v>
      </c>
      <c r="K42" s="89">
        <v>0</v>
      </c>
      <c r="L42" s="89">
        <v>0</v>
      </c>
      <c r="M42" s="89">
        <v>0</v>
      </c>
      <c r="N42" s="89">
        <v>0</v>
      </c>
      <c r="O42" s="89">
        <v>0</v>
      </c>
      <c r="P42" s="89">
        <f t="shared" si="22"/>
        <v>7400</v>
      </c>
      <c r="Q42" s="89">
        <f t="shared" si="23"/>
        <v>1850</v>
      </c>
      <c r="R42" s="89">
        <f t="shared" si="24"/>
        <v>1850</v>
      </c>
      <c r="S42" s="89">
        <f t="shared" si="25"/>
        <v>7400</v>
      </c>
      <c r="T42" s="89">
        <f t="shared" si="26"/>
        <v>18500</v>
      </c>
      <c r="U42" s="89">
        <f t="shared" si="27"/>
        <v>0</v>
      </c>
      <c r="V42" s="62">
        <v>3310</v>
      </c>
      <c r="W42" s="64"/>
      <c r="X42" s="64"/>
      <c r="Y42" s="64"/>
      <c r="Z42" s="64"/>
    </row>
    <row r="43" spans="1:26" x14ac:dyDescent="0.35">
      <c r="A43" s="62">
        <v>3380</v>
      </c>
      <c r="B43" s="63" t="s">
        <v>30</v>
      </c>
      <c r="C43" s="64">
        <f>+'EGRESOS (2)'!C42</f>
        <v>4656</v>
      </c>
      <c r="D43" s="89">
        <v>0</v>
      </c>
      <c r="E43" s="89">
        <v>0</v>
      </c>
      <c r="F43" s="89">
        <v>0</v>
      </c>
      <c r="G43" s="89">
        <v>0</v>
      </c>
      <c r="H43" s="89">
        <v>0</v>
      </c>
      <c r="I43" s="89">
        <v>0</v>
      </c>
      <c r="J43" s="89">
        <v>0</v>
      </c>
      <c r="K43" s="89">
        <v>0</v>
      </c>
      <c r="L43" s="89">
        <v>0</v>
      </c>
      <c r="M43" s="89">
        <v>0</v>
      </c>
      <c r="N43" s="89">
        <v>0</v>
      </c>
      <c r="O43" s="89">
        <v>0</v>
      </c>
      <c r="P43" s="89">
        <f t="shared" si="22"/>
        <v>1862.4</v>
      </c>
      <c r="Q43" s="89">
        <f t="shared" si="23"/>
        <v>465.6</v>
      </c>
      <c r="R43" s="89">
        <f t="shared" si="24"/>
        <v>465.6</v>
      </c>
      <c r="S43" s="89">
        <f t="shared" si="25"/>
        <v>1862.4</v>
      </c>
      <c r="T43" s="89">
        <f t="shared" si="26"/>
        <v>4656</v>
      </c>
      <c r="U43" s="89">
        <f t="shared" si="27"/>
        <v>0</v>
      </c>
      <c r="V43" s="62">
        <v>3360</v>
      </c>
      <c r="W43" s="64"/>
      <c r="X43" s="64"/>
      <c r="Y43" s="64"/>
      <c r="Z43" s="64"/>
    </row>
    <row r="44" spans="1:26" x14ac:dyDescent="0.35">
      <c r="A44" s="62">
        <v>3390</v>
      </c>
      <c r="B44" s="63" t="s">
        <v>56</v>
      </c>
      <c r="C44" s="64">
        <f>+'EGRESOS (2)'!C43</f>
        <v>15666999.210000001</v>
      </c>
      <c r="D44" s="89">
        <v>0</v>
      </c>
      <c r="E44" s="89">
        <v>1800000</v>
      </c>
      <c r="F44" s="89">
        <v>800000</v>
      </c>
      <c r="G44" s="89">
        <v>800000</v>
      </c>
      <c r="H44" s="89">
        <v>1200000</v>
      </c>
      <c r="I44" s="89">
        <v>2000000</v>
      </c>
      <c r="J44" s="89">
        <v>800000</v>
      </c>
      <c r="K44" s="89">
        <v>80000</v>
      </c>
      <c r="L44" s="89">
        <v>1600000</v>
      </c>
      <c r="M44" s="89">
        <v>800000</v>
      </c>
      <c r="N44" s="89">
        <v>55000</v>
      </c>
      <c r="O44" s="89"/>
      <c r="P44" s="89">
        <v>5731999.21</v>
      </c>
      <c r="Q44" s="89">
        <v>0</v>
      </c>
      <c r="R44" s="89">
        <v>0</v>
      </c>
      <c r="S44" s="96">
        <v>0</v>
      </c>
      <c r="T44" s="89">
        <f>SUM(E44:R44)</f>
        <v>15666999.210000001</v>
      </c>
      <c r="U44" s="89">
        <f t="shared" si="27"/>
        <v>0</v>
      </c>
      <c r="V44" s="62">
        <v>3380</v>
      </c>
      <c r="W44" s="64"/>
      <c r="X44" s="64"/>
      <c r="Y44" s="64"/>
      <c r="Z44" s="64"/>
    </row>
    <row r="45" spans="1:26" x14ac:dyDescent="0.35">
      <c r="A45" s="62">
        <v>3410</v>
      </c>
      <c r="B45" s="63" t="s">
        <v>31</v>
      </c>
      <c r="C45" s="64">
        <f>+'EGRESOS (2)'!C44</f>
        <v>9600</v>
      </c>
      <c r="D45" s="89">
        <v>0</v>
      </c>
      <c r="E45" s="64">
        <v>0</v>
      </c>
      <c r="F45" s="64">
        <v>0</v>
      </c>
      <c r="G45" s="64">
        <v>0</v>
      </c>
      <c r="H45" s="64">
        <v>0</v>
      </c>
      <c r="I45" s="64">
        <v>0</v>
      </c>
      <c r="J45" s="64">
        <v>0</v>
      </c>
      <c r="K45" s="64">
        <v>0</v>
      </c>
      <c r="L45" s="64">
        <v>0</v>
      </c>
      <c r="M45" s="64">
        <v>0</v>
      </c>
      <c r="N45" s="64">
        <v>0</v>
      </c>
      <c r="O45" s="64">
        <v>0</v>
      </c>
      <c r="P45" s="89">
        <f t="shared" si="22"/>
        <v>3840</v>
      </c>
      <c r="Q45" s="89">
        <f t="shared" si="23"/>
        <v>960</v>
      </c>
      <c r="R45" s="89">
        <f t="shared" si="24"/>
        <v>960</v>
      </c>
      <c r="S45" s="89">
        <f t="shared" si="25"/>
        <v>3840</v>
      </c>
      <c r="T45" s="89">
        <f t="shared" si="26"/>
        <v>9600</v>
      </c>
      <c r="U45" s="89">
        <f t="shared" si="27"/>
        <v>0</v>
      </c>
      <c r="V45" s="62">
        <v>3390</v>
      </c>
      <c r="W45" s="64"/>
      <c r="X45" s="64"/>
      <c r="Y45" s="64"/>
      <c r="Z45" s="64"/>
    </row>
    <row r="46" spans="1:26" x14ac:dyDescent="0.35">
      <c r="A46" s="62">
        <v>3450</v>
      </c>
      <c r="B46" s="63" t="s">
        <v>70</v>
      </c>
      <c r="C46" s="64">
        <f>+'EGRESOS (2)'!C45</f>
        <v>30030</v>
      </c>
      <c r="D46" s="89">
        <v>0</v>
      </c>
      <c r="E46" s="64">
        <v>0</v>
      </c>
      <c r="F46" s="64">
        <v>0</v>
      </c>
      <c r="G46" s="64">
        <v>0</v>
      </c>
      <c r="H46" s="64">
        <v>0</v>
      </c>
      <c r="I46" s="64">
        <v>0</v>
      </c>
      <c r="J46" s="64">
        <v>0</v>
      </c>
      <c r="K46" s="64">
        <v>0</v>
      </c>
      <c r="L46" s="64">
        <v>0</v>
      </c>
      <c r="M46" s="64">
        <v>0</v>
      </c>
      <c r="N46" s="64">
        <v>0</v>
      </c>
      <c r="O46" s="64">
        <v>0</v>
      </c>
      <c r="P46" s="89">
        <f t="shared" si="22"/>
        <v>12012</v>
      </c>
      <c r="Q46" s="89">
        <f t="shared" si="23"/>
        <v>3003</v>
      </c>
      <c r="R46" s="89">
        <f t="shared" si="24"/>
        <v>3003</v>
      </c>
      <c r="S46" s="89">
        <f t="shared" si="25"/>
        <v>12012</v>
      </c>
      <c r="T46" s="89">
        <f t="shared" si="26"/>
        <v>30030</v>
      </c>
      <c r="U46" s="89">
        <f t="shared" si="27"/>
        <v>0</v>
      </c>
      <c r="V46" s="62">
        <v>3390</v>
      </c>
      <c r="W46" s="64"/>
      <c r="X46" s="64"/>
      <c r="Y46" s="64"/>
      <c r="Z46" s="64"/>
    </row>
    <row r="47" spans="1:26" x14ac:dyDescent="0.35">
      <c r="A47" s="62">
        <v>3510</v>
      </c>
      <c r="B47" s="63" t="s">
        <v>32</v>
      </c>
      <c r="C47" s="64">
        <f>+'EGRESOS (2)'!C46</f>
        <v>25000</v>
      </c>
      <c r="D47" s="89">
        <v>0</v>
      </c>
      <c r="E47" s="64">
        <v>0</v>
      </c>
      <c r="F47" s="64">
        <v>0</v>
      </c>
      <c r="G47" s="64">
        <v>0</v>
      </c>
      <c r="H47" s="64">
        <v>0</v>
      </c>
      <c r="I47" s="64">
        <v>0</v>
      </c>
      <c r="J47" s="64">
        <v>0</v>
      </c>
      <c r="K47" s="64">
        <v>0</v>
      </c>
      <c r="L47" s="64">
        <v>0</v>
      </c>
      <c r="M47" s="64">
        <v>0</v>
      </c>
      <c r="N47" s="64">
        <v>0</v>
      </c>
      <c r="O47" s="64">
        <v>0</v>
      </c>
      <c r="P47" s="89">
        <f t="shared" si="22"/>
        <v>10000</v>
      </c>
      <c r="Q47" s="89">
        <f t="shared" si="23"/>
        <v>2500</v>
      </c>
      <c r="R47" s="89">
        <f t="shared" si="24"/>
        <v>2500</v>
      </c>
      <c r="S47" s="89">
        <f t="shared" si="25"/>
        <v>10000</v>
      </c>
      <c r="T47" s="89">
        <f t="shared" si="26"/>
        <v>25000</v>
      </c>
      <c r="U47" s="89">
        <f t="shared" si="27"/>
        <v>0</v>
      </c>
      <c r="V47" s="62">
        <v>3390</v>
      </c>
      <c r="W47" s="64"/>
      <c r="X47" s="64"/>
      <c r="Y47" s="64"/>
      <c r="Z47" s="64"/>
    </row>
    <row r="48" spans="1:26" x14ac:dyDescent="0.35">
      <c r="A48" s="62">
        <v>3520</v>
      </c>
      <c r="B48" s="63" t="s">
        <v>33</v>
      </c>
      <c r="C48" s="64">
        <f>+'EGRESOS (2)'!C47</f>
        <v>15000</v>
      </c>
      <c r="D48" s="89">
        <v>0</v>
      </c>
      <c r="E48" s="64">
        <v>0</v>
      </c>
      <c r="F48" s="64">
        <v>0</v>
      </c>
      <c r="G48" s="64">
        <v>0</v>
      </c>
      <c r="H48" s="64">
        <v>0</v>
      </c>
      <c r="I48" s="64">
        <v>0</v>
      </c>
      <c r="J48" s="64">
        <v>0</v>
      </c>
      <c r="K48" s="64">
        <v>0</v>
      </c>
      <c r="L48" s="64">
        <v>0</v>
      </c>
      <c r="M48" s="64">
        <v>0</v>
      </c>
      <c r="N48" s="64">
        <v>0</v>
      </c>
      <c r="O48" s="64">
        <v>0</v>
      </c>
      <c r="P48" s="89">
        <f t="shared" si="22"/>
        <v>6000</v>
      </c>
      <c r="Q48" s="89">
        <f t="shared" si="23"/>
        <v>1500</v>
      </c>
      <c r="R48" s="89">
        <f t="shared" si="24"/>
        <v>1500</v>
      </c>
      <c r="S48" s="89">
        <f t="shared" si="25"/>
        <v>6000</v>
      </c>
      <c r="T48" s="89">
        <f t="shared" si="26"/>
        <v>15000</v>
      </c>
      <c r="U48" s="89">
        <f t="shared" si="27"/>
        <v>0</v>
      </c>
      <c r="V48" s="62">
        <v>3410</v>
      </c>
      <c r="W48" s="64"/>
      <c r="X48" s="64"/>
      <c r="Y48" s="64"/>
      <c r="Z48" s="64"/>
    </row>
    <row r="49" spans="1:26" x14ac:dyDescent="0.35">
      <c r="A49" s="62">
        <v>3530</v>
      </c>
      <c r="B49" s="63" t="s">
        <v>34</v>
      </c>
      <c r="C49" s="64">
        <f>+'EGRESOS (2)'!C48</f>
        <v>45000</v>
      </c>
      <c r="D49" s="89">
        <v>0</v>
      </c>
      <c r="E49" s="64">
        <v>0</v>
      </c>
      <c r="F49" s="64">
        <v>0</v>
      </c>
      <c r="G49" s="64">
        <v>0</v>
      </c>
      <c r="H49" s="64">
        <v>0</v>
      </c>
      <c r="I49" s="64">
        <v>0</v>
      </c>
      <c r="J49" s="64">
        <v>0</v>
      </c>
      <c r="K49" s="64">
        <v>0</v>
      </c>
      <c r="L49" s="64">
        <v>0</v>
      </c>
      <c r="M49" s="64">
        <v>0</v>
      </c>
      <c r="N49" s="64">
        <v>0</v>
      </c>
      <c r="O49" s="64">
        <v>0</v>
      </c>
      <c r="P49" s="89">
        <f t="shared" si="22"/>
        <v>18000</v>
      </c>
      <c r="Q49" s="89">
        <f t="shared" si="23"/>
        <v>4500</v>
      </c>
      <c r="R49" s="89">
        <f t="shared" si="24"/>
        <v>4500</v>
      </c>
      <c r="S49" s="89">
        <f t="shared" si="25"/>
        <v>18000</v>
      </c>
      <c r="T49" s="89">
        <f t="shared" si="26"/>
        <v>45000</v>
      </c>
      <c r="U49" s="89">
        <f t="shared" si="27"/>
        <v>0</v>
      </c>
      <c r="V49" s="62">
        <v>3450</v>
      </c>
      <c r="W49" s="64"/>
      <c r="X49" s="64"/>
      <c r="Y49" s="64"/>
      <c r="Z49" s="64"/>
    </row>
    <row r="50" spans="1:26" x14ac:dyDescent="0.35">
      <c r="A50" s="62">
        <v>3550</v>
      </c>
      <c r="B50" s="63" t="s">
        <v>35</v>
      </c>
      <c r="C50" s="64">
        <f>+'EGRESOS (2)'!C49</f>
        <v>55000</v>
      </c>
      <c r="D50" s="89">
        <v>0</v>
      </c>
      <c r="E50" s="64">
        <v>0</v>
      </c>
      <c r="F50" s="64">
        <v>0</v>
      </c>
      <c r="G50" s="64">
        <v>0</v>
      </c>
      <c r="H50" s="64">
        <v>0</v>
      </c>
      <c r="I50" s="64">
        <v>0</v>
      </c>
      <c r="J50" s="64">
        <v>0</v>
      </c>
      <c r="K50" s="64">
        <v>0</v>
      </c>
      <c r="L50" s="64">
        <v>0</v>
      </c>
      <c r="M50" s="64">
        <v>0</v>
      </c>
      <c r="N50" s="64">
        <v>0</v>
      </c>
      <c r="O50" s="64">
        <v>0</v>
      </c>
      <c r="P50" s="89">
        <f t="shared" si="22"/>
        <v>22000</v>
      </c>
      <c r="Q50" s="89">
        <f t="shared" si="23"/>
        <v>5500</v>
      </c>
      <c r="R50" s="89">
        <f t="shared" si="24"/>
        <v>5500</v>
      </c>
      <c r="S50" s="89">
        <f t="shared" si="25"/>
        <v>22000</v>
      </c>
      <c r="T50" s="89">
        <f t="shared" si="26"/>
        <v>55000</v>
      </c>
      <c r="U50" s="89">
        <f t="shared" si="27"/>
        <v>0</v>
      </c>
      <c r="V50" s="62">
        <v>3510</v>
      </c>
      <c r="W50" s="64"/>
      <c r="X50" s="64"/>
      <c r="Y50" s="64"/>
      <c r="Z50" s="64"/>
    </row>
    <row r="51" spans="1:26" x14ac:dyDescent="0.35">
      <c r="A51" s="62">
        <v>3570</v>
      </c>
      <c r="B51" s="63" t="s">
        <v>36</v>
      </c>
      <c r="C51" s="64">
        <f>+'EGRESOS (2)'!C50</f>
        <v>40000</v>
      </c>
      <c r="D51" s="89">
        <v>0</v>
      </c>
      <c r="E51" s="64">
        <v>0</v>
      </c>
      <c r="F51" s="64">
        <v>0</v>
      </c>
      <c r="G51" s="64">
        <v>0</v>
      </c>
      <c r="H51" s="64">
        <v>0</v>
      </c>
      <c r="I51" s="64">
        <v>0</v>
      </c>
      <c r="J51" s="64">
        <v>0</v>
      </c>
      <c r="K51" s="64">
        <v>0</v>
      </c>
      <c r="L51" s="64">
        <v>0</v>
      </c>
      <c r="M51" s="64">
        <v>0</v>
      </c>
      <c r="N51" s="64">
        <v>0</v>
      </c>
      <c r="O51" s="64">
        <v>0</v>
      </c>
      <c r="P51" s="89">
        <f t="shared" si="22"/>
        <v>16000</v>
      </c>
      <c r="Q51" s="89">
        <f t="shared" si="23"/>
        <v>4000</v>
      </c>
      <c r="R51" s="89">
        <f t="shared" si="24"/>
        <v>4000</v>
      </c>
      <c r="S51" s="89">
        <f t="shared" si="25"/>
        <v>16000</v>
      </c>
      <c r="T51" s="89">
        <f t="shared" si="26"/>
        <v>40000</v>
      </c>
      <c r="U51" s="89">
        <f t="shared" si="27"/>
        <v>0</v>
      </c>
      <c r="V51" s="62">
        <v>3520</v>
      </c>
      <c r="W51" s="64"/>
      <c r="X51" s="64"/>
      <c r="Y51" s="64"/>
      <c r="Z51" s="64"/>
    </row>
    <row r="52" spans="1:26" x14ac:dyDescent="0.35">
      <c r="A52" s="62">
        <v>3610</v>
      </c>
      <c r="B52" s="63" t="s">
        <v>37</v>
      </c>
      <c r="C52" s="64">
        <f>+'EGRESOS (2)'!C51</f>
        <v>45000</v>
      </c>
      <c r="D52" s="89">
        <v>0</v>
      </c>
      <c r="E52" s="64">
        <v>0</v>
      </c>
      <c r="F52" s="64">
        <v>0</v>
      </c>
      <c r="G52" s="64">
        <v>0</v>
      </c>
      <c r="H52" s="64">
        <v>0</v>
      </c>
      <c r="I52" s="64">
        <v>0</v>
      </c>
      <c r="J52" s="64">
        <v>0</v>
      </c>
      <c r="K52" s="64">
        <v>0</v>
      </c>
      <c r="L52" s="64">
        <v>0</v>
      </c>
      <c r="M52" s="64">
        <v>0</v>
      </c>
      <c r="N52" s="64">
        <v>0</v>
      </c>
      <c r="O52" s="64">
        <v>0</v>
      </c>
      <c r="P52" s="89">
        <f t="shared" si="22"/>
        <v>18000</v>
      </c>
      <c r="Q52" s="89">
        <f t="shared" si="23"/>
        <v>4500</v>
      </c>
      <c r="R52" s="89">
        <f t="shared" si="24"/>
        <v>4500</v>
      </c>
      <c r="S52" s="89">
        <f t="shared" si="25"/>
        <v>18000</v>
      </c>
      <c r="T52" s="89">
        <f t="shared" si="26"/>
        <v>45000</v>
      </c>
      <c r="U52" s="89">
        <f t="shared" si="27"/>
        <v>0</v>
      </c>
      <c r="V52" s="62">
        <v>3530</v>
      </c>
      <c r="W52" s="64"/>
      <c r="X52" s="64"/>
      <c r="Y52" s="64"/>
      <c r="Z52" s="64"/>
    </row>
    <row r="53" spans="1:26" x14ac:dyDescent="0.35">
      <c r="A53" s="62">
        <v>3710</v>
      </c>
      <c r="B53" s="63" t="s">
        <v>118</v>
      </c>
      <c r="C53" s="64">
        <f>+'EGRESOS (2)'!C52</f>
        <v>44000</v>
      </c>
      <c r="D53" s="89">
        <v>0</v>
      </c>
      <c r="E53" s="64">
        <v>0</v>
      </c>
      <c r="F53" s="64">
        <v>0</v>
      </c>
      <c r="G53" s="64">
        <v>0</v>
      </c>
      <c r="H53" s="64">
        <v>0</v>
      </c>
      <c r="I53" s="64">
        <v>0</v>
      </c>
      <c r="J53" s="64">
        <v>0</v>
      </c>
      <c r="K53" s="64">
        <v>0</v>
      </c>
      <c r="L53" s="64">
        <v>0</v>
      </c>
      <c r="M53" s="64">
        <v>0</v>
      </c>
      <c r="N53" s="64">
        <v>0</v>
      </c>
      <c r="O53" s="64">
        <v>0</v>
      </c>
      <c r="P53" s="89">
        <f t="shared" si="22"/>
        <v>17600</v>
      </c>
      <c r="Q53" s="89">
        <f t="shared" si="23"/>
        <v>4400</v>
      </c>
      <c r="R53" s="89">
        <f t="shared" si="24"/>
        <v>4400</v>
      </c>
      <c r="S53" s="89">
        <f t="shared" si="25"/>
        <v>17600</v>
      </c>
      <c r="T53" s="89">
        <f t="shared" si="26"/>
        <v>44000</v>
      </c>
      <c r="U53" s="89">
        <f t="shared" si="27"/>
        <v>0</v>
      </c>
      <c r="V53" s="62">
        <v>3550</v>
      </c>
      <c r="W53" s="64"/>
      <c r="X53" s="64"/>
      <c r="Y53" s="64"/>
      <c r="Z53" s="64"/>
    </row>
    <row r="54" spans="1:26" x14ac:dyDescent="0.35">
      <c r="A54" s="62">
        <v>3720</v>
      </c>
      <c r="B54" s="63" t="s">
        <v>38</v>
      </c>
      <c r="C54" s="64">
        <f>+'EGRESOS (2)'!C53</f>
        <v>35000</v>
      </c>
      <c r="D54" s="89">
        <v>0</v>
      </c>
      <c r="E54" s="64">
        <v>0</v>
      </c>
      <c r="F54" s="64">
        <v>0</v>
      </c>
      <c r="G54" s="64">
        <v>0</v>
      </c>
      <c r="H54" s="64">
        <v>0</v>
      </c>
      <c r="I54" s="64">
        <v>0</v>
      </c>
      <c r="J54" s="64">
        <v>0</v>
      </c>
      <c r="K54" s="64">
        <v>0</v>
      </c>
      <c r="L54" s="64">
        <v>0</v>
      </c>
      <c r="M54" s="64">
        <v>0</v>
      </c>
      <c r="N54" s="64">
        <v>0</v>
      </c>
      <c r="O54" s="64">
        <v>0</v>
      </c>
      <c r="P54" s="89">
        <f t="shared" si="22"/>
        <v>14000</v>
      </c>
      <c r="Q54" s="89">
        <f t="shared" si="23"/>
        <v>3500</v>
      </c>
      <c r="R54" s="89">
        <f t="shared" si="24"/>
        <v>3500</v>
      </c>
      <c r="S54" s="89">
        <f t="shared" si="25"/>
        <v>14000</v>
      </c>
      <c r="T54" s="89">
        <f t="shared" si="26"/>
        <v>35000</v>
      </c>
      <c r="U54" s="89">
        <f t="shared" si="27"/>
        <v>0</v>
      </c>
      <c r="V54" s="62">
        <v>3571</v>
      </c>
      <c r="W54" s="64"/>
      <c r="X54" s="64"/>
      <c r="Y54" s="64"/>
      <c r="Z54" s="64"/>
    </row>
    <row r="55" spans="1:26" x14ac:dyDescent="0.35">
      <c r="A55" s="62">
        <v>3750</v>
      </c>
      <c r="B55" s="63" t="s">
        <v>39</v>
      </c>
      <c r="C55" s="64">
        <f>+'EGRESOS (2)'!C54</f>
        <v>75000</v>
      </c>
      <c r="D55" s="89">
        <v>0</v>
      </c>
      <c r="E55" s="64">
        <v>0</v>
      </c>
      <c r="F55" s="64">
        <v>0</v>
      </c>
      <c r="G55" s="64">
        <v>0</v>
      </c>
      <c r="H55" s="64">
        <v>0</v>
      </c>
      <c r="I55" s="64">
        <v>0</v>
      </c>
      <c r="J55" s="64">
        <v>0</v>
      </c>
      <c r="K55" s="64">
        <v>0</v>
      </c>
      <c r="L55" s="64">
        <v>0</v>
      </c>
      <c r="M55" s="64">
        <v>0</v>
      </c>
      <c r="N55" s="64">
        <v>0</v>
      </c>
      <c r="O55" s="64">
        <v>0</v>
      </c>
      <c r="P55" s="89">
        <f t="shared" si="22"/>
        <v>30000</v>
      </c>
      <c r="Q55" s="89">
        <f t="shared" si="23"/>
        <v>7500</v>
      </c>
      <c r="R55" s="89">
        <f t="shared" si="24"/>
        <v>7500</v>
      </c>
      <c r="S55" s="89">
        <f t="shared" si="25"/>
        <v>30000</v>
      </c>
      <c r="T55" s="89">
        <f t="shared" si="26"/>
        <v>75000</v>
      </c>
      <c r="U55" s="89">
        <f t="shared" si="27"/>
        <v>0</v>
      </c>
      <c r="V55" s="62">
        <v>3610</v>
      </c>
      <c r="W55" s="64"/>
      <c r="X55" s="64"/>
      <c r="Y55" s="64"/>
      <c r="Z55" s="64"/>
    </row>
    <row r="56" spans="1:26" x14ac:dyDescent="0.35">
      <c r="A56" s="62">
        <v>3790</v>
      </c>
      <c r="B56" s="63" t="s">
        <v>40</v>
      </c>
      <c r="C56" s="64">
        <f>+'EGRESOS (2)'!C55</f>
        <v>25000</v>
      </c>
      <c r="D56" s="89">
        <v>0</v>
      </c>
      <c r="E56" s="64">
        <v>0</v>
      </c>
      <c r="F56" s="64">
        <v>0</v>
      </c>
      <c r="G56" s="64">
        <v>0</v>
      </c>
      <c r="H56" s="64">
        <v>0</v>
      </c>
      <c r="I56" s="64">
        <v>0</v>
      </c>
      <c r="J56" s="64">
        <v>0</v>
      </c>
      <c r="K56" s="64">
        <v>0</v>
      </c>
      <c r="L56" s="64">
        <v>0</v>
      </c>
      <c r="M56" s="64">
        <v>0</v>
      </c>
      <c r="N56" s="64">
        <v>0</v>
      </c>
      <c r="O56" s="64">
        <v>0</v>
      </c>
      <c r="P56" s="89">
        <f t="shared" si="22"/>
        <v>10000</v>
      </c>
      <c r="Q56" s="89">
        <f t="shared" si="23"/>
        <v>2500</v>
      </c>
      <c r="R56" s="89">
        <f t="shared" si="24"/>
        <v>2500</v>
      </c>
      <c r="S56" s="89">
        <f t="shared" si="25"/>
        <v>10000</v>
      </c>
      <c r="T56" s="89">
        <f t="shared" si="26"/>
        <v>25000</v>
      </c>
      <c r="U56" s="89">
        <f t="shared" si="27"/>
        <v>0</v>
      </c>
      <c r="V56" s="62">
        <v>3720</v>
      </c>
      <c r="W56" s="64"/>
      <c r="X56" s="64"/>
      <c r="Y56" s="64"/>
      <c r="Z56" s="64"/>
    </row>
    <row r="57" spans="1:26" x14ac:dyDescent="0.35">
      <c r="A57" s="62">
        <v>3820</v>
      </c>
      <c r="B57" s="63" t="s">
        <v>41</v>
      </c>
      <c r="C57" s="64">
        <f>+'EGRESOS (2)'!C56</f>
        <v>31500</v>
      </c>
      <c r="D57" s="89">
        <v>0</v>
      </c>
      <c r="E57" s="64">
        <v>0</v>
      </c>
      <c r="F57" s="64">
        <v>0</v>
      </c>
      <c r="G57" s="64">
        <v>0</v>
      </c>
      <c r="H57" s="64">
        <v>0</v>
      </c>
      <c r="I57" s="64">
        <v>0</v>
      </c>
      <c r="J57" s="64">
        <v>0</v>
      </c>
      <c r="K57" s="64">
        <v>0</v>
      </c>
      <c r="L57" s="64">
        <v>0</v>
      </c>
      <c r="M57" s="64">
        <v>0</v>
      </c>
      <c r="N57" s="64">
        <v>0</v>
      </c>
      <c r="O57" s="64">
        <v>0</v>
      </c>
      <c r="P57" s="64">
        <v>31500</v>
      </c>
      <c r="Q57" s="64">
        <v>0</v>
      </c>
      <c r="R57" s="64">
        <v>0</v>
      </c>
      <c r="S57" s="64">
        <v>0</v>
      </c>
      <c r="T57" s="89">
        <f t="shared" si="26"/>
        <v>31500</v>
      </c>
      <c r="U57" s="89">
        <f t="shared" si="27"/>
        <v>0</v>
      </c>
      <c r="V57" s="62">
        <v>3750</v>
      </c>
      <c r="W57" s="64"/>
      <c r="X57" s="64"/>
      <c r="Y57" s="64"/>
      <c r="Z57" s="64"/>
    </row>
    <row r="58" spans="1:26" x14ac:dyDescent="0.35">
      <c r="A58" s="62">
        <v>3830</v>
      </c>
      <c r="B58" s="63" t="s">
        <v>79</v>
      </c>
      <c r="C58" s="64">
        <f>+'EGRESOS (2)'!C57</f>
        <v>220000</v>
      </c>
      <c r="D58" s="89">
        <v>0</v>
      </c>
      <c r="E58" s="64">
        <v>45000</v>
      </c>
      <c r="F58" s="64">
        <v>0</v>
      </c>
      <c r="G58" s="64">
        <v>35000</v>
      </c>
      <c r="H58" s="64">
        <v>0</v>
      </c>
      <c r="I58" s="64">
        <v>35000</v>
      </c>
      <c r="J58" s="64">
        <v>0</v>
      </c>
      <c r="K58" s="64">
        <v>35000</v>
      </c>
      <c r="L58" s="64">
        <v>0</v>
      </c>
      <c r="M58" s="64">
        <v>35000</v>
      </c>
      <c r="N58" s="64">
        <v>35000</v>
      </c>
      <c r="O58" s="64">
        <v>0</v>
      </c>
      <c r="P58" s="64">
        <v>0</v>
      </c>
      <c r="Q58" s="64">
        <v>0</v>
      </c>
      <c r="R58" s="64">
        <v>0</v>
      </c>
      <c r="S58" s="64">
        <v>0</v>
      </c>
      <c r="T58" s="89">
        <f t="shared" si="26"/>
        <v>220000</v>
      </c>
      <c r="U58" s="89">
        <f t="shared" si="27"/>
        <v>0</v>
      </c>
      <c r="V58" s="62">
        <v>3790</v>
      </c>
      <c r="W58" s="64"/>
      <c r="X58" s="64"/>
      <c r="Y58" s="64"/>
      <c r="Z58" s="64"/>
    </row>
    <row r="59" spans="1:26" x14ac:dyDescent="0.35">
      <c r="A59" s="62">
        <v>3920</v>
      </c>
      <c r="B59" s="63" t="s">
        <v>80</v>
      </c>
      <c r="C59" s="64">
        <f>+'EGRESOS (2)'!C58</f>
        <v>61000</v>
      </c>
      <c r="D59" s="89">
        <v>0</v>
      </c>
      <c r="E59" s="64">
        <v>0</v>
      </c>
      <c r="F59" s="64">
        <v>0</v>
      </c>
      <c r="G59" s="64">
        <v>0</v>
      </c>
      <c r="H59" s="64">
        <v>0</v>
      </c>
      <c r="I59" s="64">
        <v>0</v>
      </c>
      <c r="J59" s="64">
        <v>0</v>
      </c>
      <c r="K59" s="64">
        <v>0</v>
      </c>
      <c r="L59" s="64">
        <v>0</v>
      </c>
      <c r="M59" s="64">
        <v>0</v>
      </c>
      <c r="N59" s="64">
        <v>0</v>
      </c>
      <c r="O59" s="64">
        <v>0</v>
      </c>
      <c r="P59" s="89">
        <f t="shared" si="22"/>
        <v>24400</v>
      </c>
      <c r="Q59" s="89">
        <f t="shared" si="23"/>
        <v>6100</v>
      </c>
      <c r="R59" s="89">
        <f t="shared" si="24"/>
        <v>6100</v>
      </c>
      <c r="S59" s="89">
        <f t="shared" si="25"/>
        <v>24400</v>
      </c>
      <c r="T59" s="89">
        <f t="shared" si="26"/>
        <v>61000</v>
      </c>
      <c r="U59" s="89">
        <f t="shared" si="27"/>
        <v>0</v>
      </c>
      <c r="V59" s="62">
        <v>3820</v>
      </c>
      <c r="W59" s="64"/>
      <c r="X59" s="64"/>
      <c r="Y59" s="64"/>
      <c r="Z59" s="64"/>
    </row>
    <row r="60" spans="1:26" x14ac:dyDescent="0.35">
      <c r="A60" s="62">
        <v>3960</v>
      </c>
      <c r="B60" s="63" t="s">
        <v>42</v>
      </c>
      <c r="C60" s="64">
        <f>+'EGRESOS (2)'!C59</f>
        <v>6800</v>
      </c>
      <c r="D60" s="89">
        <v>0</v>
      </c>
      <c r="E60" s="64">
        <v>0</v>
      </c>
      <c r="F60" s="64">
        <v>0</v>
      </c>
      <c r="G60" s="64">
        <v>0</v>
      </c>
      <c r="H60" s="64">
        <v>0</v>
      </c>
      <c r="I60" s="64">
        <v>0</v>
      </c>
      <c r="J60" s="64">
        <v>0</v>
      </c>
      <c r="K60" s="64">
        <v>0</v>
      </c>
      <c r="L60" s="64">
        <v>0</v>
      </c>
      <c r="M60" s="64">
        <v>0</v>
      </c>
      <c r="N60" s="64">
        <v>0</v>
      </c>
      <c r="O60" s="64">
        <v>0</v>
      </c>
      <c r="P60" s="89">
        <f t="shared" si="22"/>
        <v>2720</v>
      </c>
      <c r="Q60" s="89">
        <f t="shared" si="23"/>
        <v>680</v>
      </c>
      <c r="R60" s="89">
        <f t="shared" si="24"/>
        <v>680</v>
      </c>
      <c r="S60" s="89">
        <f t="shared" si="25"/>
        <v>2720</v>
      </c>
      <c r="T60" s="89">
        <f t="shared" si="26"/>
        <v>6800</v>
      </c>
      <c r="U60" s="89">
        <f t="shared" si="27"/>
        <v>0</v>
      </c>
      <c r="V60" s="62">
        <v>3830</v>
      </c>
      <c r="W60" s="2"/>
      <c r="X60" s="2"/>
      <c r="Y60" s="2"/>
      <c r="Z60" s="2"/>
    </row>
    <row r="61" spans="1:26" x14ac:dyDescent="0.35">
      <c r="A61" s="62"/>
      <c r="B61" s="63"/>
      <c r="C61" s="64"/>
      <c r="D61" s="89">
        <v>0</v>
      </c>
      <c r="E61" s="89">
        <f t="shared" ref="E61" si="34">(+C61*$E$3)*$E$4</f>
        <v>0</v>
      </c>
      <c r="F61" s="89">
        <f t="shared" ref="F61" si="35">(+C61*$E$3)*$F$4</f>
        <v>0</v>
      </c>
      <c r="G61" s="89"/>
      <c r="H61" s="89"/>
      <c r="I61" s="89">
        <f t="shared" ref="I61" si="36">(+C61*$I$3)*$I$4</f>
        <v>0</v>
      </c>
      <c r="J61" s="89">
        <f t="shared" ref="J61" si="37">(+C61*$I$3)*$J$4</f>
        <v>0</v>
      </c>
      <c r="K61" s="89">
        <f t="shared" ref="K61" si="38">(+C61*$K$3)*$K$4</f>
        <v>0</v>
      </c>
      <c r="L61" s="89">
        <f t="shared" ref="L61" si="39">(+C61*$L$3)*$L$4</f>
        <v>0</v>
      </c>
      <c r="M61" s="89">
        <f t="shared" ref="M61" si="40">(+C61*$M$3)*$M$4</f>
        <v>0</v>
      </c>
      <c r="N61" s="89">
        <f t="shared" ref="N61" si="41">(+C61*$N$3)*$N$4</f>
        <v>0</v>
      </c>
      <c r="O61" s="89">
        <f t="shared" ref="O61" si="42">(+C61*$O$3)*$O$4</f>
        <v>0</v>
      </c>
      <c r="P61" s="89">
        <f t="shared" si="22"/>
        <v>0</v>
      </c>
      <c r="Q61" s="89">
        <f t="shared" si="23"/>
        <v>0</v>
      </c>
      <c r="R61" s="89">
        <f t="shared" si="24"/>
        <v>0</v>
      </c>
      <c r="S61" s="89">
        <f t="shared" si="25"/>
        <v>0</v>
      </c>
      <c r="T61" s="89">
        <f t="shared" ref="T61" si="43">SUM(E61:S61)</f>
        <v>0</v>
      </c>
      <c r="U61" s="89"/>
      <c r="V61" s="62"/>
      <c r="W61" s="64"/>
      <c r="X61" s="64"/>
      <c r="Y61" s="64"/>
      <c r="Z61" s="64"/>
    </row>
    <row r="62" spans="1:26" x14ac:dyDescent="0.35">
      <c r="A62" s="65"/>
      <c r="B62" s="66" t="s">
        <v>67</v>
      </c>
      <c r="C62" s="90">
        <f t="shared" ref="C62:U62" si="44">SUM(C32:C61)</f>
        <v>17753154.449999999</v>
      </c>
      <c r="D62" s="90">
        <f t="shared" si="44"/>
        <v>0</v>
      </c>
      <c r="E62" s="90">
        <f t="shared" si="44"/>
        <v>1845000</v>
      </c>
      <c r="F62" s="90">
        <f t="shared" si="44"/>
        <v>800000</v>
      </c>
      <c r="G62" s="90">
        <f t="shared" si="44"/>
        <v>835000</v>
      </c>
      <c r="H62" s="90">
        <f t="shared" si="44"/>
        <v>1200000</v>
      </c>
      <c r="I62" s="90">
        <f t="shared" si="44"/>
        <v>2035000</v>
      </c>
      <c r="J62" s="90">
        <f t="shared" si="44"/>
        <v>800000</v>
      </c>
      <c r="K62" s="90">
        <f t="shared" si="44"/>
        <v>115000</v>
      </c>
      <c r="L62" s="90">
        <f t="shared" si="44"/>
        <v>1600000</v>
      </c>
      <c r="M62" s="90">
        <f t="shared" si="44"/>
        <v>835000</v>
      </c>
      <c r="N62" s="90">
        <f t="shared" si="44"/>
        <v>90000</v>
      </c>
      <c r="O62" s="90">
        <f t="shared" si="44"/>
        <v>0</v>
      </c>
      <c r="P62" s="90">
        <f t="shared" si="44"/>
        <v>6371361.3059999999</v>
      </c>
      <c r="Q62" s="90">
        <f t="shared" si="44"/>
        <v>151965.524</v>
      </c>
      <c r="R62" s="90">
        <f t="shared" si="44"/>
        <v>151965.524</v>
      </c>
      <c r="S62" s="90">
        <f t="shared" si="44"/>
        <v>922862.09600000002</v>
      </c>
      <c r="T62" s="90">
        <f t="shared" si="44"/>
        <v>17753154.449999999</v>
      </c>
      <c r="U62" s="90">
        <f t="shared" si="44"/>
        <v>0</v>
      </c>
      <c r="V62" s="62">
        <v>3980</v>
      </c>
      <c r="W62" s="67"/>
      <c r="X62" s="67"/>
      <c r="Y62" s="67"/>
      <c r="Z62" s="67"/>
    </row>
    <row r="63" spans="1:26" x14ac:dyDescent="0.35">
      <c r="A63" s="62">
        <v>5110</v>
      </c>
      <c r="B63" s="63" t="s">
        <v>77</v>
      </c>
      <c r="C63" s="64">
        <f>+'EGRESOS (2)'!C62</f>
        <v>15000</v>
      </c>
      <c r="D63" s="89">
        <v>0</v>
      </c>
      <c r="E63" s="89">
        <v>0</v>
      </c>
      <c r="F63" s="89">
        <v>0</v>
      </c>
      <c r="G63" s="89">
        <v>0</v>
      </c>
      <c r="H63" s="89">
        <v>0</v>
      </c>
      <c r="I63" s="89">
        <v>0</v>
      </c>
      <c r="J63" s="89">
        <v>0</v>
      </c>
      <c r="K63" s="89">
        <v>0</v>
      </c>
      <c r="L63" s="89">
        <v>0</v>
      </c>
      <c r="M63" s="89">
        <v>0</v>
      </c>
      <c r="N63" s="89">
        <v>0</v>
      </c>
      <c r="O63" s="89">
        <v>0</v>
      </c>
      <c r="P63" s="89">
        <v>15000</v>
      </c>
      <c r="Q63" s="89">
        <v>0</v>
      </c>
      <c r="R63" s="89">
        <v>0</v>
      </c>
      <c r="S63" s="89">
        <v>0</v>
      </c>
      <c r="T63" s="89">
        <f t="shared" ref="T63:T65" si="45">SUM(E63:S63)</f>
        <v>15000</v>
      </c>
      <c r="U63" s="89">
        <f>+T63-C63</f>
        <v>0</v>
      </c>
      <c r="V63" s="64"/>
      <c r="W63" s="64"/>
      <c r="X63" s="64"/>
      <c r="Y63" s="64"/>
      <c r="Z63" s="64"/>
    </row>
    <row r="64" spans="1:26" x14ac:dyDescent="0.35">
      <c r="A64" s="62">
        <v>5150</v>
      </c>
      <c r="B64" s="63" t="s">
        <v>46</v>
      </c>
      <c r="C64" s="64">
        <f>+'EGRESOS (2)'!C63</f>
        <v>15000</v>
      </c>
      <c r="D64" s="89">
        <v>0</v>
      </c>
      <c r="E64" s="89">
        <v>0</v>
      </c>
      <c r="F64" s="89">
        <v>0</v>
      </c>
      <c r="G64" s="89">
        <v>0</v>
      </c>
      <c r="H64" s="89">
        <v>0</v>
      </c>
      <c r="I64" s="89">
        <v>0</v>
      </c>
      <c r="J64" s="89">
        <v>0</v>
      </c>
      <c r="K64" s="89">
        <v>0</v>
      </c>
      <c r="L64" s="89">
        <v>0</v>
      </c>
      <c r="M64" s="89">
        <v>0</v>
      </c>
      <c r="N64" s="89">
        <v>0</v>
      </c>
      <c r="O64" s="89">
        <v>0</v>
      </c>
      <c r="P64" s="89">
        <v>15000</v>
      </c>
      <c r="Q64" s="89">
        <v>0</v>
      </c>
      <c r="R64" s="89">
        <v>0</v>
      </c>
      <c r="S64" s="89">
        <v>0</v>
      </c>
      <c r="T64" s="89">
        <f t="shared" si="45"/>
        <v>15000</v>
      </c>
      <c r="U64" s="89">
        <f>+T64-C64</f>
        <v>0</v>
      </c>
      <c r="V64" s="64"/>
      <c r="W64" s="64"/>
      <c r="X64" s="64"/>
      <c r="Y64" s="64"/>
      <c r="Z64" s="64"/>
    </row>
    <row r="65" spans="1:26" x14ac:dyDescent="0.35">
      <c r="A65" s="62">
        <v>5910</v>
      </c>
      <c r="B65" s="63" t="s">
        <v>44</v>
      </c>
      <c r="C65" s="64">
        <f>+'EGRESOS (2)'!C64</f>
        <v>35000</v>
      </c>
      <c r="D65" s="89">
        <v>0</v>
      </c>
      <c r="E65" s="89">
        <v>0</v>
      </c>
      <c r="F65" s="89">
        <v>0</v>
      </c>
      <c r="G65" s="89">
        <v>0</v>
      </c>
      <c r="H65" s="89">
        <v>0</v>
      </c>
      <c r="I65" s="89">
        <v>0</v>
      </c>
      <c r="J65" s="89">
        <v>0</v>
      </c>
      <c r="K65" s="89">
        <v>0</v>
      </c>
      <c r="L65" s="89">
        <v>0</v>
      </c>
      <c r="M65" s="89">
        <v>0</v>
      </c>
      <c r="N65" s="89">
        <v>0</v>
      </c>
      <c r="O65" s="89">
        <v>0</v>
      </c>
      <c r="P65" s="89">
        <v>35000</v>
      </c>
      <c r="Q65" s="89">
        <v>0</v>
      </c>
      <c r="R65" s="89">
        <v>0</v>
      </c>
      <c r="S65" s="89">
        <v>0</v>
      </c>
      <c r="T65" s="89">
        <f t="shared" si="45"/>
        <v>35000</v>
      </c>
      <c r="U65" s="89">
        <f>+T65-C65</f>
        <v>0</v>
      </c>
      <c r="V65" s="64"/>
      <c r="W65" s="64"/>
      <c r="X65" s="64"/>
      <c r="Y65" s="64"/>
      <c r="Z65" s="64"/>
    </row>
    <row r="66" spans="1:26" s="13" customFormat="1" x14ac:dyDescent="0.35">
      <c r="A66" s="65"/>
      <c r="B66" s="66" t="s">
        <v>66</v>
      </c>
      <c r="C66" s="136">
        <f t="shared" ref="C66:T66" si="46">SUM(C63:C65)</f>
        <v>65000</v>
      </c>
      <c r="D66" s="90">
        <f t="shared" ref="D66" si="47">SUM(D63:D65)</f>
        <v>0</v>
      </c>
      <c r="E66" s="90">
        <f t="shared" si="46"/>
        <v>0</v>
      </c>
      <c r="F66" s="90">
        <f t="shared" si="46"/>
        <v>0</v>
      </c>
      <c r="G66" s="90">
        <f t="shared" si="46"/>
        <v>0</v>
      </c>
      <c r="H66" s="90">
        <f t="shared" ref="H66" si="48">SUM(H63:H65)</f>
        <v>0</v>
      </c>
      <c r="I66" s="90">
        <f t="shared" ref="I66:L66" si="49">SUM(I63:I65)</f>
        <v>0</v>
      </c>
      <c r="J66" s="90">
        <f t="shared" si="49"/>
        <v>0</v>
      </c>
      <c r="K66" s="90">
        <f t="shared" si="49"/>
        <v>0</v>
      </c>
      <c r="L66" s="90">
        <f t="shared" si="49"/>
        <v>0</v>
      </c>
      <c r="M66" s="90">
        <f t="shared" ref="M66:N66" si="50">SUM(M63:M65)</f>
        <v>0</v>
      </c>
      <c r="N66" s="90">
        <f t="shared" si="50"/>
        <v>0</v>
      </c>
      <c r="O66" s="90">
        <f t="shared" ref="O66" si="51">SUM(O63:O65)</f>
        <v>0</v>
      </c>
      <c r="P66" s="90">
        <f t="shared" si="46"/>
        <v>65000</v>
      </c>
      <c r="Q66" s="90">
        <f t="shared" si="46"/>
        <v>0</v>
      </c>
      <c r="R66" s="90">
        <f t="shared" ref="R66" si="52">SUM(R63:R65)</f>
        <v>0</v>
      </c>
      <c r="S66" s="90">
        <f>SUM(S63:S65)</f>
        <v>0</v>
      </c>
      <c r="T66" s="90">
        <f t="shared" si="46"/>
        <v>65000</v>
      </c>
      <c r="U66" s="89">
        <v>0</v>
      </c>
      <c r="V66" s="64"/>
      <c r="W66" s="64"/>
      <c r="X66" s="64"/>
      <c r="Y66" s="64"/>
      <c r="Z66" s="64"/>
    </row>
    <row r="67" spans="1:26" x14ac:dyDescent="0.35">
      <c r="A67" s="62">
        <v>6120</v>
      </c>
      <c r="B67" s="63" t="s">
        <v>117</v>
      </c>
      <c r="C67" s="64"/>
      <c r="D67" s="89">
        <v>0</v>
      </c>
      <c r="E67" s="89">
        <f>(+C67*$E$3)*$E$4</f>
        <v>0</v>
      </c>
      <c r="F67" s="89">
        <f>(+C67*$E$3)*$F$4</f>
        <v>0</v>
      </c>
      <c r="G67" s="89">
        <f t="shared" ref="G67:S67" si="53">(+D67*$E$3)*$F$4</f>
        <v>0</v>
      </c>
      <c r="H67" s="89">
        <f t="shared" si="53"/>
        <v>0</v>
      </c>
      <c r="I67" s="89">
        <f t="shared" si="53"/>
        <v>0</v>
      </c>
      <c r="J67" s="89">
        <f t="shared" si="53"/>
        <v>0</v>
      </c>
      <c r="K67" s="89">
        <f t="shared" si="53"/>
        <v>0</v>
      </c>
      <c r="L67" s="89">
        <f t="shared" si="53"/>
        <v>0</v>
      </c>
      <c r="M67" s="89">
        <f t="shared" si="53"/>
        <v>0</v>
      </c>
      <c r="N67" s="89">
        <f t="shared" si="53"/>
        <v>0</v>
      </c>
      <c r="O67" s="89">
        <f t="shared" si="53"/>
        <v>0</v>
      </c>
      <c r="P67" s="89">
        <f t="shared" si="53"/>
        <v>0</v>
      </c>
      <c r="Q67" s="89">
        <f t="shared" si="53"/>
        <v>0</v>
      </c>
      <c r="R67" s="89">
        <f t="shared" si="53"/>
        <v>0</v>
      </c>
      <c r="S67" s="89">
        <f t="shared" si="53"/>
        <v>0</v>
      </c>
      <c r="T67" s="89">
        <f>SUM(E67:S67)</f>
        <v>0</v>
      </c>
      <c r="U67" s="89">
        <f>+T67-C67</f>
        <v>0</v>
      </c>
      <c r="V67" s="64"/>
      <c r="W67" s="64"/>
      <c r="X67" s="64"/>
      <c r="Y67" s="64"/>
      <c r="Z67" s="64"/>
    </row>
    <row r="68" spans="1:26" x14ac:dyDescent="0.35">
      <c r="A68" s="62"/>
      <c r="B68" s="155" t="s">
        <v>116</v>
      </c>
      <c r="C68" s="156">
        <f>+C67</f>
        <v>0</v>
      </c>
      <c r="D68" s="156">
        <f t="shared" ref="D68" si="54">+D67</f>
        <v>0</v>
      </c>
      <c r="E68" s="156">
        <f t="shared" ref="E68:S68" si="55">+E67</f>
        <v>0</v>
      </c>
      <c r="F68" s="156">
        <f t="shared" si="55"/>
        <v>0</v>
      </c>
      <c r="G68" s="156">
        <f t="shared" si="55"/>
        <v>0</v>
      </c>
      <c r="H68" s="156">
        <f t="shared" ref="H68" si="56">+H67</f>
        <v>0</v>
      </c>
      <c r="I68" s="156">
        <f t="shared" ref="I68:L68" si="57">+I67</f>
        <v>0</v>
      </c>
      <c r="J68" s="156">
        <f t="shared" si="57"/>
        <v>0</v>
      </c>
      <c r="K68" s="156">
        <f t="shared" si="57"/>
        <v>0</v>
      </c>
      <c r="L68" s="156">
        <f t="shared" si="57"/>
        <v>0</v>
      </c>
      <c r="M68" s="156">
        <f t="shared" ref="M68:N68" si="58">+M67</f>
        <v>0</v>
      </c>
      <c r="N68" s="156">
        <f t="shared" si="58"/>
        <v>0</v>
      </c>
      <c r="O68" s="156">
        <f t="shared" ref="O68" si="59">+O67</f>
        <v>0</v>
      </c>
      <c r="P68" s="156">
        <f t="shared" si="55"/>
        <v>0</v>
      </c>
      <c r="Q68" s="156">
        <f t="shared" si="55"/>
        <v>0</v>
      </c>
      <c r="R68" s="156">
        <f t="shared" ref="R68" si="60">+R67</f>
        <v>0</v>
      </c>
      <c r="S68" s="156">
        <f t="shared" si="55"/>
        <v>0</v>
      </c>
      <c r="T68" s="156">
        <f>SUM(E68:S68)</f>
        <v>0</v>
      </c>
      <c r="U68" s="89">
        <f>+T68-C68</f>
        <v>0</v>
      </c>
      <c r="V68" s="64"/>
      <c r="W68" s="64"/>
      <c r="X68" s="64"/>
      <c r="Y68" s="64"/>
      <c r="Z68" s="64"/>
    </row>
    <row r="69" spans="1:26" x14ac:dyDescent="0.35">
      <c r="A69" s="203" t="s">
        <v>73</v>
      </c>
      <c r="B69" s="203"/>
      <c r="C69" s="91">
        <f t="shared" ref="C69:T69" si="61">+C21+C31+C62+C66+C68</f>
        <v>29474579.219999999</v>
      </c>
      <c r="D69" s="91">
        <f t="shared" si="61"/>
        <v>0</v>
      </c>
      <c r="E69" s="91">
        <f t="shared" si="61"/>
        <v>1845000</v>
      </c>
      <c r="F69" s="91">
        <f t="shared" si="61"/>
        <v>800000</v>
      </c>
      <c r="G69" s="91">
        <f t="shared" si="61"/>
        <v>835000</v>
      </c>
      <c r="H69" s="91">
        <f t="shared" si="61"/>
        <v>1200000</v>
      </c>
      <c r="I69" s="91">
        <f t="shared" si="61"/>
        <v>2035000</v>
      </c>
      <c r="J69" s="91">
        <f t="shared" si="61"/>
        <v>800000</v>
      </c>
      <c r="K69" s="91">
        <f t="shared" si="61"/>
        <v>115000</v>
      </c>
      <c r="L69" s="91">
        <f t="shared" si="61"/>
        <v>1600000</v>
      </c>
      <c r="M69" s="91">
        <f t="shared" si="61"/>
        <v>835000</v>
      </c>
      <c r="N69" s="91">
        <f t="shared" si="61"/>
        <v>90000</v>
      </c>
      <c r="O69" s="91">
        <f t="shared" si="61"/>
        <v>0</v>
      </c>
      <c r="P69" s="91">
        <f t="shared" si="61"/>
        <v>6571769.7060000002</v>
      </c>
      <c r="Q69" s="91">
        <f t="shared" si="61"/>
        <v>185817.62400000001</v>
      </c>
      <c r="R69" s="91">
        <f t="shared" si="61"/>
        <v>185817.62400000001</v>
      </c>
      <c r="S69" s="91">
        <f t="shared" si="61"/>
        <v>12376174.266000001</v>
      </c>
      <c r="T69" s="91">
        <f t="shared" si="61"/>
        <v>29474579.219999999</v>
      </c>
      <c r="U69" s="91">
        <f>+U21+U31+U62+U66</f>
        <v>0</v>
      </c>
      <c r="V69" s="67"/>
      <c r="W69" s="67"/>
      <c r="X69" s="67"/>
      <c r="Y69" s="67"/>
      <c r="Z69" s="67"/>
    </row>
    <row r="70" spans="1:26" s="13" customFormat="1" x14ac:dyDescent="0.35">
      <c r="A70" s="203" t="s">
        <v>73</v>
      </c>
      <c r="B70" s="203"/>
      <c r="C70" s="91">
        <f>+'EGRESOS (2)'!C66</f>
        <v>29474579.219999999</v>
      </c>
      <c r="D70" s="91"/>
      <c r="E70" s="91"/>
      <c r="F70" s="91"/>
      <c r="G70" s="91"/>
      <c r="H70" s="91"/>
      <c r="I70" s="91"/>
      <c r="J70" s="91"/>
      <c r="K70" s="91"/>
      <c r="L70" s="91"/>
      <c r="M70" s="91"/>
      <c r="N70" s="91"/>
      <c r="O70" s="91"/>
      <c r="P70" s="91"/>
      <c r="Q70" s="91"/>
      <c r="R70" s="91"/>
      <c r="S70" s="91"/>
      <c r="T70" s="91"/>
      <c r="U70" s="91"/>
      <c r="V70" s="68"/>
      <c r="W70" s="68"/>
      <c r="X70" s="68"/>
      <c r="Y70" s="68"/>
      <c r="Z70" s="68"/>
    </row>
    <row r="71" spans="1:26" x14ac:dyDescent="0.35">
      <c r="A71" s="30"/>
      <c r="B71" s="31"/>
      <c r="C71" s="92">
        <f>+C69-C70</f>
        <v>0</v>
      </c>
      <c r="D71" s="94">
        <f t="shared" ref="D71:S71" si="62">+D62-D20</f>
        <v>0</v>
      </c>
      <c r="E71" s="94">
        <f t="shared" si="62"/>
        <v>1845000</v>
      </c>
      <c r="F71" s="94">
        <f t="shared" si="62"/>
        <v>800000</v>
      </c>
      <c r="G71" s="94">
        <f t="shared" si="62"/>
        <v>835000</v>
      </c>
      <c r="H71" s="94">
        <f t="shared" si="62"/>
        <v>1200000</v>
      </c>
      <c r="I71" s="94">
        <f t="shared" si="62"/>
        <v>2035000</v>
      </c>
      <c r="J71" s="94">
        <f t="shared" si="62"/>
        <v>800000</v>
      </c>
      <c r="K71" s="94">
        <f t="shared" si="62"/>
        <v>115000</v>
      </c>
      <c r="L71" s="94">
        <f t="shared" si="62"/>
        <v>1600000</v>
      </c>
      <c r="M71" s="94">
        <f t="shared" si="62"/>
        <v>835000</v>
      </c>
      <c r="N71" s="94">
        <f t="shared" si="62"/>
        <v>90000</v>
      </c>
      <c r="O71" s="94">
        <f t="shared" si="62"/>
        <v>0</v>
      </c>
      <c r="P71" s="94">
        <f t="shared" si="62"/>
        <v>6371361.3059999999</v>
      </c>
      <c r="Q71" s="94">
        <f t="shared" si="62"/>
        <v>151965.524</v>
      </c>
      <c r="R71" s="94">
        <f t="shared" si="62"/>
        <v>151965.524</v>
      </c>
      <c r="S71" s="94">
        <f t="shared" si="62"/>
        <v>682096.09600000002</v>
      </c>
      <c r="T71" s="94">
        <f>+T69+U21</f>
        <v>29474579.219999999</v>
      </c>
      <c r="U71" s="93"/>
      <c r="V71" s="32"/>
      <c r="W71" s="32"/>
      <c r="X71" s="32"/>
      <c r="Y71" s="32"/>
      <c r="Z71" s="32"/>
    </row>
    <row r="72" spans="1:26" x14ac:dyDescent="0.35">
      <c r="A72" s="30"/>
      <c r="B72" s="31"/>
      <c r="C72" s="92">
        <f>+INGRESOS!D9</f>
        <v>0</v>
      </c>
      <c r="D72" s="93"/>
      <c r="E72" s="93"/>
      <c r="F72" s="93"/>
      <c r="G72" s="93"/>
      <c r="H72" s="93"/>
      <c r="I72" s="93"/>
      <c r="J72" s="93"/>
      <c r="K72" s="93"/>
      <c r="L72" s="93"/>
      <c r="M72" s="93"/>
      <c r="N72" s="93"/>
      <c r="O72" s="93"/>
      <c r="P72" s="93"/>
      <c r="Q72" s="93"/>
      <c r="R72" s="93"/>
      <c r="S72" s="93"/>
      <c r="T72" s="94"/>
      <c r="U72" s="93"/>
      <c r="V72" s="32"/>
      <c r="W72" s="32"/>
      <c r="X72" s="32"/>
      <c r="Y72" s="32"/>
      <c r="Z72" s="32"/>
    </row>
    <row r="73" spans="1:26" x14ac:dyDescent="0.35">
      <c r="A73" s="30"/>
      <c r="B73" s="31"/>
      <c r="C73" s="93">
        <f>+C69-C72</f>
        <v>29474579.219999999</v>
      </c>
      <c r="D73" s="93"/>
      <c r="E73" s="93"/>
      <c r="F73" s="93"/>
      <c r="G73" s="93"/>
      <c r="H73" s="93"/>
      <c r="I73" s="93"/>
      <c r="J73" s="93"/>
      <c r="K73" s="93"/>
      <c r="L73" s="93"/>
      <c r="M73" s="93"/>
      <c r="N73" s="93"/>
      <c r="O73" s="93"/>
      <c r="P73" s="93"/>
      <c r="Q73" s="93"/>
      <c r="R73" s="93"/>
      <c r="S73" s="93"/>
      <c r="T73" s="93"/>
      <c r="U73" s="93"/>
      <c r="V73" s="32"/>
      <c r="W73" s="32"/>
      <c r="X73" s="32"/>
      <c r="Y73" s="32"/>
      <c r="Z73" s="32"/>
    </row>
    <row r="74" spans="1:26" ht="9" customHeight="1" x14ac:dyDescent="0.35">
      <c r="A74" s="30"/>
      <c r="B74" s="31"/>
      <c r="C74" s="93"/>
      <c r="D74" s="94" t="e">
        <f>+B65-37000</f>
        <v>#VALUE!</v>
      </c>
      <c r="E74" s="94">
        <f>+C65-37000</f>
        <v>-2000</v>
      </c>
      <c r="F74" s="93"/>
      <c r="G74" s="94">
        <f>+E65-37000</f>
        <v>-37000</v>
      </c>
      <c r="H74" s="94">
        <f>+F65-37000</f>
        <v>-37000</v>
      </c>
      <c r="I74" s="94">
        <f>+F65-37000</f>
        <v>-37000</v>
      </c>
      <c r="J74" s="93"/>
      <c r="K74" s="94">
        <f>+I65-37000</f>
        <v>-37000</v>
      </c>
      <c r="L74" s="94">
        <f>+J65-37000</f>
        <v>-37000</v>
      </c>
      <c r="M74" s="94">
        <f>+K65-37000</f>
        <v>-37000</v>
      </c>
      <c r="N74" s="94">
        <f>+L65-37000</f>
        <v>-37000</v>
      </c>
      <c r="O74" s="94">
        <f>+M65-37000</f>
        <v>-37000</v>
      </c>
      <c r="P74" s="93"/>
      <c r="Q74" s="93"/>
      <c r="R74" s="93"/>
      <c r="S74" s="93"/>
      <c r="T74" s="93"/>
      <c r="U74" s="93"/>
      <c r="V74" s="32"/>
      <c r="W74" s="32"/>
      <c r="X74" s="32"/>
      <c r="Y74" s="32"/>
      <c r="Z74" s="32"/>
    </row>
    <row r="75" spans="1:26" x14ac:dyDescent="0.35">
      <c r="A75" s="30"/>
      <c r="B75" s="31"/>
      <c r="C75" s="93"/>
      <c r="D75" s="93"/>
      <c r="E75" s="93"/>
      <c r="F75" s="93"/>
      <c r="G75" s="93"/>
      <c r="H75" s="93"/>
      <c r="I75" s="93"/>
      <c r="J75" s="93"/>
      <c r="K75" s="93"/>
      <c r="L75" s="93"/>
      <c r="M75" s="93"/>
      <c r="N75" s="93"/>
      <c r="O75" s="93"/>
      <c r="P75" s="93"/>
      <c r="Q75" s="93"/>
      <c r="R75" s="93"/>
      <c r="S75" s="93"/>
      <c r="T75" s="93"/>
      <c r="U75" s="93"/>
      <c r="V75" s="32"/>
      <c r="W75" s="32"/>
      <c r="X75" s="32"/>
      <c r="Y75" s="32"/>
      <c r="Z75" s="32"/>
    </row>
    <row r="76" spans="1:26" s="16" customFormat="1" x14ac:dyDescent="0.35">
      <c r="A76" s="30"/>
      <c r="B76" s="31"/>
      <c r="C76" s="94">
        <f>+C66+C60+C55+C54+C52+C41+C26+C63</f>
        <v>641800</v>
      </c>
      <c r="D76" s="94"/>
      <c r="E76" s="94"/>
      <c r="F76" s="94"/>
      <c r="G76" s="94"/>
      <c r="H76" s="94"/>
      <c r="I76" s="94"/>
      <c r="J76" s="94"/>
      <c r="K76" s="94"/>
      <c r="L76" s="94"/>
      <c r="M76" s="94"/>
      <c r="N76" s="94"/>
      <c r="O76" s="94"/>
      <c r="P76" s="94"/>
      <c r="Q76" s="94"/>
      <c r="R76" s="94"/>
      <c r="S76" s="94"/>
      <c r="T76" s="94"/>
      <c r="U76" s="94"/>
      <c r="V76" s="38"/>
      <c r="W76" s="38"/>
      <c r="X76" s="38"/>
      <c r="Y76" s="38"/>
      <c r="Z76" s="38"/>
    </row>
    <row r="77" spans="1:26" s="16" customFormat="1" x14ac:dyDescent="0.35">
      <c r="A77" s="30"/>
      <c r="B77" s="31"/>
      <c r="C77" s="94"/>
      <c r="D77" s="94"/>
      <c r="E77" s="94"/>
      <c r="F77" s="94"/>
      <c r="G77" s="94"/>
      <c r="H77" s="94"/>
      <c r="I77" s="94"/>
      <c r="J77" s="94"/>
      <c r="K77" s="94"/>
      <c r="L77" s="94"/>
      <c r="M77" s="94"/>
      <c r="N77" s="94"/>
      <c r="O77" s="94"/>
      <c r="P77" s="94"/>
      <c r="Q77" s="94"/>
      <c r="R77" s="94"/>
      <c r="S77" s="94"/>
      <c r="T77" s="94"/>
      <c r="U77" s="94"/>
      <c r="V77" s="38"/>
      <c r="W77" s="38"/>
      <c r="X77" s="38"/>
      <c r="Y77" s="38"/>
      <c r="Z77" s="38"/>
    </row>
    <row r="78" spans="1:26" s="16" customFormat="1" x14ac:dyDescent="0.35">
      <c r="A78" s="30"/>
      <c r="B78" s="31"/>
      <c r="C78" s="94"/>
      <c r="D78" s="94"/>
      <c r="E78" s="94"/>
      <c r="F78" s="94"/>
      <c r="G78" s="94"/>
      <c r="H78" s="94"/>
      <c r="I78" s="94"/>
      <c r="J78" s="94"/>
      <c r="K78" s="94"/>
      <c r="L78" s="94"/>
      <c r="M78" s="94"/>
      <c r="N78" s="94"/>
      <c r="O78" s="94"/>
      <c r="P78" s="94"/>
      <c r="Q78" s="94"/>
      <c r="R78" s="94"/>
      <c r="S78" s="94"/>
      <c r="T78" s="94"/>
      <c r="U78" s="94"/>
      <c r="V78" s="38"/>
      <c r="W78" s="38"/>
      <c r="X78" s="38"/>
      <c r="Y78" s="38"/>
      <c r="Z78" s="38"/>
    </row>
    <row r="79" spans="1:26" s="16" customFormat="1" x14ac:dyDescent="0.35">
      <c r="A79" s="30"/>
      <c r="B79" s="31"/>
      <c r="C79" s="94"/>
      <c r="D79" s="94"/>
      <c r="E79" s="94"/>
      <c r="F79" s="94"/>
      <c r="G79" s="94"/>
      <c r="H79" s="94"/>
      <c r="I79" s="94"/>
      <c r="J79" s="94"/>
      <c r="K79" s="94"/>
      <c r="L79" s="94"/>
      <c r="M79" s="94"/>
      <c r="N79" s="94"/>
      <c r="O79" s="94"/>
      <c r="P79" s="94"/>
      <c r="Q79" s="94"/>
      <c r="R79" s="94"/>
      <c r="S79" s="94"/>
      <c r="T79" s="94"/>
      <c r="U79" s="94"/>
      <c r="V79" s="38"/>
      <c r="W79" s="38"/>
      <c r="X79" s="38"/>
      <c r="Y79" s="38"/>
      <c r="Z79" s="38"/>
    </row>
    <row r="80" spans="1:26" s="16" customFormat="1" x14ac:dyDescent="0.35">
      <c r="A80" s="30"/>
      <c r="B80" s="31"/>
      <c r="C80" s="94"/>
      <c r="D80" s="94"/>
      <c r="E80" s="94"/>
      <c r="F80" s="94"/>
      <c r="G80" s="94"/>
      <c r="H80" s="94"/>
      <c r="I80" s="94"/>
      <c r="J80" s="94"/>
      <c r="K80" s="94"/>
      <c r="L80" s="94"/>
      <c r="M80" s="94"/>
      <c r="N80" s="94"/>
      <c r="O80" s="94"/>
      <c r="P80" s="94"/>
      <c r="Q80" s="94"/>
      <c r="R80" s="94"/>
      <c r="S80" s="94"/>
      <c r="T80" s="94"/>
      <c r="U80" s="94"/>
      <c r="V80" s="38"/>
      <c r="W80" s="38"/>
      <c r="X80" s="38"/>
      <c r="Y80" s="38"/>
      <c r="Z80" s="38"/>
    </row>
    <row r="81" spans="1:26" s="16" customFormat="1" x14ac:dyDescent="0.35">
      <c r="A81" s="30"/>
      <c r="B81" s="31"/>
      <c r="C81" s="94"/>
      <c r="D81" s="94"/>
      <c r="E81" s="94"/>
      <c r="F81" s="94"/>
      <c r="G81" s="94"/>
      <c r="H81" s="94"/>
      <c r="I81" s="94"/>
      <c r="J81" s="94"/>
      <c r="K81" s="94"/>
      <c r="L81" s="94"/>
      <c r="M81" s="94"/>
      <c r="N81" s="94"/>
      <c r="O81" s="94"/>
      <c r="P81" s="94"/>
      <c r="Q81" s="94"/>
      <c r="R81" s="94"/>
      <c r="S81" s="94"/>
      <c r="T81" s="94"/>
      <c r="U81" s="94"/>
      <c r="V81" s="38"/>
      <c r="W81" s="38"/>
      <c r="X81" s="38"/>
      <c r="Y81" s="38"/>
      <c r="Z81" s="38"/>
    </row>
    <row r="82" spans="1:26" s="16" customFormat="1" x14ac:dyDescent="0.35">
      <c r="A82" s="30"/>
      <c r="B82" s="31"/>
      <c r="C82" s="94"/>
      <c r="D82" s="94"/>
      <c r="E82" s="94"/>
      <c r="F82" s="94"/>
      <c r="G82" s="94"/>
      <c r="H82" s="94"/>
      <c r="I82" s="94"/>
      <c r="J82" s="94"/>
      <c r="K82" s="94"/>
      <c r="L82" s="94"/>
      <c r="M82" s="94"/>
      <c r="N82" s="94"/>
      <c r="O82" s="94"/>
      <c r="P82" s="94"/>
      <c r="Q82" s="94"/>
      <c r="R82" s="94"/>
      <c r="S82" s="94"/>
      <c r="T82" s="94"/>
      <c r="U82" s="94"/>
      <c r="V82" s="38"/>
      <c r="W82" s="38"/>
      <c r="X82" s="38"/>
      <c r="Y82" s="38"/>
      <c r="Z82" s="38"/>
    </row>
    <row r="83" spans="1:26" s="16" customFormat="1" x14ac:dyDescent="0.35">
      <c r="A83" s="30"/>
      <c r="B83" s="31"/>
      <c r="C83" s="94"/>
      <c r="D83" s="94"/>
      <c r="E83" s="94"/>
      <c r="F83" s="94"/>
      <c r="G83" s="94"/>
      <c r="H83" s="94"/>
      <c r="I83" s="94"/>
      <c r="J83" s="94"/>
      <c r="K83" s="94"/>
      <c r="L83" s="94"/>
      <c r="M83" s="94"/>
      <c r="N83" s="94"/>
      <c r="O83" s="94"/>
      <c r="P83" s="94"/>
      <c r="Q83" s="94"/>
      <c r="R83" s="94"/>
      <c r="S83" s="94"/>
      <c r="T83" s="94"/>
      <c r="U83" s="94"/>
      <c r="V83" s="38"/>
      <c r="W83" s="38"/>
      <c r="X83" s="38"/>
      <c r="Y83" s="38"/>
      <c r="Z83" s="38"/>
    </row>
    <row r="84" spans="1:26" s="16" customFormat="1" x14ac:dyDescent="0.35">
      <c r="A84" s="30"/>
      <c r="B84" s="31"/>
      <c r="C84" s="94"/>
      <c r="D84" s="94"/>
      <c r="E84" s="94"/>
      <c r="F84" s="94"/>
      <c r="G84" s="94"/>
      <c r="H84" s="94"/>
      <c r="I84" s="94"/>
      <c r="J84" s="94"/>
      <c r="K84" s="94"/>
      <c r="L84" s="94"/>
      <c r="M84" s="94"/>
      <c r="N84" s="94"/>
      <c r="O84" s="94"/>
      <c r="P84" s="94"/>
      <c r="Q84" s="94"/>
      <c r="R84" s="94"/>
      <c r="S84" s="94"/>
      <c r="T84" s="94"/>
      <c r="U84" s="94"/>
      <c r="V84" s="38"/>
      <c r="W84" s="38"/>
      <c r="X84" s="38"/>
      <c r="Y84" s="38"/>
      <c r="Z84" s="38"/>
    </row>
    <row r="87" spans="1:26" s="45" customFormat="1" x14ac:dyDescent="0.35">
      <c r="A87" s="42"/>
      <c r="B87" s="43"/>
      <c r="C87" s="95"/>
      <c r="D87" s="95"/>
      <c r="E87" s="95"/>
      <c r="F87" s="95"/>
      <c r="G87" s="95"/>
      <c r="H87" s="95"/>
      <c r="I87" s="95"/>
      <c r="J87" s="95"/>
      <c r="K87" s="95"/>
      <c r="L87" s="95"/>
      <c r="M87" s="95"/>
      <c r="N87" s="95"/>
      <c r="O87" s="95"/>
      <c r="P87" s="95"/>
      <c r="Q87" s="95"/>
      <c r="R87" s="95"/>
      <c r="S87" s="95"/>
      <c r="T87" s="95"/>
      <c r="U87" s="95"/>
      <c r="V87" s="44"/>
      <c r="W87" s="44"/>
      <c r="X87" s="44"/>
      <c r="Y87" s="44"/>
      <c r="Z87" s="44"/>
    </row>
    <row r="88" spans="1:26" s="45" customFormat="1" x14ac:dyDescent="0.35">
      <c r="A88" s="42"/>
      <c r="B88" s="43"/>
      <c r="C88" s="95"/>
      <c r="D88" s="95"/>
      <c r="E88" s="95"/>
      <c r="F88" s="95"/>
      <c r="G88" s="95"/>
      <c r="H88" s="95"/>
      <c r="I88" s="95"/>
      <c r="J88" s="95"/>
      <c r="K88" s="95"/>
      <c r="L88" s="95"/>
      <c r="M88" s="95"/>
      <c r="N88" s="95"/>
      <c r="O88" s="95"/>
      <c r="P88" s="95"/>
      <c r="Q88" s="95"/>
      <c r="R88" s="95"/>
      <c r="S88" s="95"/>
      <c r="T88" s="95"/>
      <c r="U88" s="95"/>
      <c r="V88" s="44"/>
      <c r="W88" s="44"/>
      <c r="X88" s="44"/>
      <c r="Y88" s="44"/>
      <c r="Z88" s="44"/>
    </row>
    <row r="89" spans="1:26" s="45" customFormat="1" x14ac:dyDescent="0.35">
      <c r="A89" s="42"/>
      <c r="B89" s="43"/>
      <c r="C89" s="95"/>
      <c r="D89" s="95"/>
      <c r="E89" s="95"/>
      <c r="F89" s="95"/>
      <c r="G89" s="95"/>
      <c r="H89" s="95"/>
      <c r="I89" s="95"/>
      <c r="J89" s="95"/>
      <c r="K89" s="95"/>
      <c r="L89" s="95"/>
      <c r="M89" s="95"/>
      <c r="N89" s="95"/>
      <c r="O89" s="95"/>
      <c r="P89" s="95"/>
      <c r="Q89" s="95"/>
      <c r="R89" s="95"/>
      <c r="S89" s="95"/>
      <c r="T89" s="95"/>
      <c r="U89" s="95"/>
      <c r="V89" s="44"/>
      <c r="W89" s="44"/>
      <c r="X89" s="44"/>
      <c r="Y89" s="44"/>
      <c r="Z89" s="44"/>
    </row>
    <row r="90" spans="1:26" s="45" customFormat="1" x14ac:dyDescent="0.35">
      <c r="A90" s="42"/>
      <c r="B90" s="43"/>
      <c r="C90" s="95"/>
      <c r="D90" s="95"/>
      <c r="E90" s="95"/>
      <c r="F90" s="95"/>
      <c r="G90" s="95"/>
      <c r="H90" s="95"/>
      <c r="I90" s="95"/>
      <c r="J90" s="95"/>
      <c r="K90" s="95"/>
      <c r="L90" s="95"/>
      <c r="M90" s="95"/>
      <c r="N90" s="95"/>
      <c r="O90" s="95"/>
      <c r="P90" s="95"/>
      <c r="Q90" s="95"/>
      <c r="R90" s="95"/>
      <c r="S90" s="95"/>
      <c r="T90" s="95"/>
      <c r="U90" s="95"/>
      <c r="V90" s="44"/>
      <c r="W90" s="44"/>
      <c r="X90" s="44"/>
      <c r="Y90" s="44"/>
      <c r="Z90" s="44"/>
    </row>
    <row r="91" spans="1:26" s="45" customFormat="1" x14ac:dyDescent="0.35">
      <c r="A91" s="42"/>
      <c r="B91" s="43"/>
      <c r="C91" s="95"/>
      <c r="D91" s="95"/>
      <c r="E91" s="95"/>
      <c r="F91" s="95"/>
      <c r="G91" s="95"/>
      <c r="H91" s="95"/>
      <c r="I91" s="95"/>
      <c r="J91" s="95"/>
      <c r="K91" s="95"/>
      <c r="L91" s="95"/>
      <c r="M91" s="95"/>
      <c r="N91" s="95"/>
      <c r="O91" s="95"/>
      <c r="P91" s="95"/>
      <c r="Q91" s="95"/>
      <c r="R91" s="95"/>
      <c r="S91" s="95"/>
      <c r="T91" s="95"/>
      <c r="U91" s="95"/>
      <c r="V91" s="44"/>
      <c r="W91" s="44"/>
      <c r="X91" s="44"/>
      <c r="Y91" s="44"/>
      <c r="Z91" s="44"/>
    </row>
    <row r="92" spans="1:26" s="45" customFormat="1" x14ac:dyDescent="0.35">
      <c r="A92" s="42"/>
      <c r="B92" s="43"/>
      <c r="C92" s="95"/>
      <c r="D92" s="95"/>
      <c r="E92" s="95"/>
      <c r="F92" s="95"/>
      <c r="G92" s="95"/>
      <c r="H92" s="95"/>
      <c r="I92" s="95"/>
      <c r="J92" s="95"/>
      <c r="K92" s="95"/>
      <c r="L92" s="95"/>
      <c r="M92" s="95"/>
      <c r="N92" s="95"/>
      <c r="O92" s="95"/>
      <c r="P92" s="95"/>
      <c r="Q92" s="95"/>
      <c r="R92" s="95"/>
      <c r="S92" s="95"/>
      <c r="T92" s="95"/>
      <c r="U92" s="95"/>
      <c r="V92" s="44"/>
      <c r="W92" s="44"/>
      <c r="X92" s="44"/>
      <c r="Y92" s="44"/>
      <c r="Z92" s="44"/>
    </row>
    <row r="93" spans="1:26" s="45" customFormat="1" x14ac:dyDescent="0.35">
      <c r="A93" s="42"/>
      <c r="B93" s="43"/>
      <c r="C93" s="95"/>
      <c r="D93" s="95"/>
      <c r="E93" s="95"/>
      <c r="F93" s="95"/>
      <c r="G93" s="95"/>
      <c r="H93" s="95"/>
      <c r="I93" s="95"/>
      <c r="J93" s="95"/>
      <c r="K93" s="95"/>
      <c r="L93" s="95"/>
      <c r="M93" s="95"/>
      <c r="N93" s="95"/>
      <c r="O93" s="95"/>
      <c r="P93" s="95"/>
      <c r="Q93" s="95"/>
      <c r="R93" s="95"/>
      <c r="S93" s="95"/>
      <c r="T93" s="95"/>
      <c r="U93" s="95"/>
      <c r="V93" s="44"/>
      <c r="W93" s="44"/>
      <c r="X93" s="44"/>
      <c r="Y93" s="44"/>
      <c r="Z93" s="44"/>
    </row>
    <row r="94" spans="1:26" s="45" customFormat="1" x14ac:dyDescent="0.35">
      <c r="A94" s="42"/>
      <c r="B94" s="43"/>
      <c r="C94" s="95"/>
      <c r="D94" s="95"/>
      <c r="E94" s="95"/>
      <c r="F94" s="95"/>
      <c r="G94" s="95"/>
      <c r="H94" s="95"/>
      <c r="I94" s="95"/>
      <c r="J94" s="95"/>
      <c r="K94" s="95"/>
      <c r="L94" s="95"/>
      <c r="M94" s="95"/>
      <c r="N94" s="95"/>
      <c r="O94" s="95"/>
      <c r="P94" s="95"/>
      <c r="Q94" s="95"/>
      <c r="R94" s="95"/>
      <c r="S94" s="95"/>
      <c r="T94" s="95"/>
      <c r="U94" s="95"/>
      <c r="V94" s="44"/>
      <c r="W94" s="44"/>
      <c r="X94" s="44"/>
      <c r="Y94" s="44"/>
      <c r="Z94" s="44"/>
    </row>
    <row r="95" spans="1:26" s="45" customFormat="1" x14ac:dyDescent="0.35">
      <c r="A95" s="42"/>
      <c r="B95" s="43"/>
      <c r="C95" s="95"/>
      <c r="D95" s="95"/>
      <c r="E95" s="95"/>
      <c r="F95" s="95"/>
      <c r="G95" s="95"/>
      <c r="H95" s="95"/>
      <c r="I95" s="95"/>
      <c r="J95" s="95"/>
      <c r="K95" s="95"/>
      <c r="L95" s="95"/>
      <c r="M95" s="95"/>
      <c r="N95" s="95"/>
      <c r="O95" s="95"/>
      <c r="P95" s="95"/>
      <c r="Q95" s="95"/>
      <c r="R95" s="95"/>
      <c r="S95" s="95"/>
      <c r="T95" s="95"/>
      <c r="U95" s="95"/>
      <c r="V95" s="44"/>
      <c r="W95" s="44"/>
      <c r="X95" s="44"/>
      <c r="Y95" s="44"/>
      <c r="Z95" s="44"/>
    </row>
    <row r="96" spans="1:26" s="45" customFormat="1" x14ac:dyDescent="0.35">
      <c r="A96" s="42"/>
      <c r="B96" s="43"/>
      <c r="C96" s="95"/>
      <c r="D96" s="95"/>
      <c r="E96" s="95"/>
      <c r="F96" s="95"/>
      <c r="G96" s="95"/>
      <c r="H96" s="95"/>
      <c r="I96" s="95"/>
      <c r="J96" s="95"/>
      <c r="K96" s="95"/>
      <c r="L96" s="95"/>
      <c r="M96" s="95"/>
      <c r="N96" s="95"/>
      <c r="O96" s="95"/>
      <c r="P96" s="95"/>
      <c r="Q96" s="95"/>
      <c r="R96" s="95"/>
      <c r="S96" s="95"/>
      <c r="T96" s="95"/>
      <c r="U96" s="95"/>
      <c r="V96" s="44"/>
      <c r="W96" s="44"/>
      <c r="X96" s="44"/>
      <c r="Y96" s="44"/>
      <c r="Z96" s="44"/>
    </row>
    <row r="97" spans="1:26" s="45" customFormat="1" x14ac:dyDescent="0.35">
      <c r="A97" s="42"/>
      <c r="B97" s="43"/>
      <c r="C97" s="95"/>
      <c r="D97" s="95"/>
      <c r="E97" s="95"/>
      <c r="F97" s="95"/>
      <c r="G97" s="95"/>
      <c r="H97" s="95"/>
      <c r="I97" s="95"/>
      <c r="J97" s="95"/>
      <c r="K97" s="95"/>
      <c r="L97" s="95"/>
      <c r="M97" s="95"/>
      <c r="N97" s="95"/>
      <c r="O97" s="95"/>
      <c r="P97" s="95"/>
      <c r="Q97" s="95"/>
      <c r="R97" s="95"/>
      <c r="S97" s="95"/>
      <c r="T97" s="95"/>
      <c r="U97" s="95"/>
      <c r="V97" s="44"/>
      <c r="W97" s="44"/>
      <c r="X97" s="44"/>
      <c r="Y97" s="44"/>
      <c r="Z97" s="44"/>
    </row>
    <row r="98" spans="1:26" s="45" customFormat="1" x14ac:dyDescent="0.35">
      <c r="A98" s="42"/>
      <c r="B98" s="43"/>
      <c r="C98" s="95"/>
      <c r="D98" s="95"/>
      <c r="E98" s="95"/>
      <c r="F98" s="95"/>
      <c r="G98" s="95"/>
      <c r="H98" s="95"/>
      <c r="I98" s="95"/>
      <c r="J98" s="95"/>
      <c r="K98" s="95"/>
      <c r="L98" s="95"/>
      <c r="M98" s="95"/>
      <c r="N98" s="95"/>
      <c r="O98" s="95"/>
      <c r="P98" s="95"/>
      <c r="Q98" s="95"/>
      <c r="R98" s="95"/>
      <c r="S98" s="95"/>
      <c r="T98" s="95"/>
      <c r="U98" s="95"/>
      <c r="V98" s="44"/>
      <c r="W98" s="44"/>
      <c r="X98" s="44"/>
      <c r="Y98" s="44"/>
      <c r="Z98" s="44"/>
    </row>
    <row r="99" spans="1:26" s="45" customFormat="1" x14ac:dyDescent="0.35">
      <c r="A99" s="42"/>
      <c r="B99" s="43"/>
      <c r="C99" s="95"/>
      <c r="D99" s="95"/>
      <c r="E99" s="95"/>
      <c r="F99" s="95"/>
      <c r="G99" s="95"/>
      <c r="H99" s="95"/>
      <c r="I99" s="95"/>
      <c r="J99" s="95"/>
      <c r="K99" s="95"/>
      <c r="L99" s="95"/>
      <c r="M99" s="95"/>
      <c r="N99" s="95"/>
      <c r="O99" s="95"/>
      <c r="P99" s="95"/>
      <c r="Q99" s="95"/>
      <c r="R99" s="95"/>
      <c r="S99" s="95"/>
      <c r="T99" s="95"/>
      <c r="U99" s="95"/>
      <c r="V99" s="44"/>
      <c r="W99" s="44"/>
      <c r="X99" s="44"/>
      <c r="Y99" s="44"/>
      <c r="Z99" s="44"/>
    </row>
    <row r="100" spans="1:26" s="45" customFormat="1" x14ac:dyDescent="0.35">
      <c r="A100" s="42"/>
      <c r="B100" s="43"/>
      <c r="C100" s="95"/>
      <c r="D100" s="95"/>
      <c r="E100" s="95"/>
      <c r="F100" s="95"/>
      <c r="G100" s="95"/>
      <c r="H100" s="95"/>
      <c r="I100" s="95"/>
      <c r="J100" s="95"/>
      <c r="K100" s="95"/>
      <c r="L100" s="95"/>
      <c r="M100" s="95"/>
      <c r="N100" s="95"/>
      <c r="O100" s="95"/>
      <c r="P100" s="95"/>
      <c r="Q100" s="95"/>
      <c r="R100" s="95"/>
      <c r="S100" s="95"/>
      <c r="T100" s="95"/>
      <c r="U100" s="95"/>
      <c r="V100" s="44"/>
      <c r="W100" s="44"/>
      <c r="X100" s="44"/>
      <c r="Y100" s="44"/>
      <c r="Z100" s="44"/>
    </row>
    <row r="101" spans="1:26" s="45" customFormat="1" x14ac:dyDescent="0.35">
      <c r="A101" s="42"/>
      <c r="B101" s="43"/>
      <c r="C101" s="95"/>
      <c r="D101" s="95"/>
      <c r="E101" s="95"/>
      <c r="F101" s="95"/>
      <c r="G101" s="95"/>
      <c r="H101" s="95"/>
      <c r="I101" s="95"/>
      <c r="J101" s="95"/>
      <c r="K101" s="95"/>
      <c r="L101" s="95"/>
      <c r="M101" s="95"/>
      <c r="N101" s="95"/>
      <c r="O101" s="95"/>
      <c r="P101" s="95"/>
      <c r="Q101" s="95"/>
      <c r="R101" s="95"/>
      <c r="S101" s="95"/>
      <c r="T101" s="95"/>
      <c r="U101" s="95"/>
      <c r="V101" s="44"/>
      <c r="W101" s="44"/>
      <c r="X101" s="44"/>
      <c r="Y101" s="44"/>
      <c r="Z101" s="44"/>
    </row>
    <row r="102" spans="1:26" s="45" customFormat="1" x14ac:dyDescent="0.35">
      <c r="A102" s="42"/>
      <c r="B102" s="43"/>
      <c r="C102" s="95"/>
      <c r="D102" s="95"/>
      <c r="E102" s="95"/>
      <c r="F102" s="95"/>
      <c r="G102" s="95"/>
      <c r="H102" s="95"/>
      <c r="I102" s="95"/>
      <c r="J102" s="95"/>
      <c r="K102" s="95"/>
      <c r="L102" s="95"/>
      <c r="M102" s="95"/>
      <c r="N102" s="95"/>
      <c r="O102" s="95"/>
      <c r="P102" s="95"/>
      <c r="Q102" s="95"/>
      <c r="R102" s="95"/>
      <c r="S102" s="95"/>
      <c r="T102" s="95"/>
      <c r="U102" s="95"/>
      <c r="V102" s="44"/>
      <c r="W102" s="44"/>
      <c r="X102" s="44"/>
      <c r="Y102" s="44"/>
      <c r="Z102" s="44"/>
    </row>
    <row r="103" spans="1:26" s="45" customFormat="1" x14ac:dyDescent="0.35">
      <c r="A103" s="42"/>
      <c r="B103" s="43"/>
      <c r="C103" s="95"/>
      <c r="D103" s="95"/>
      <c r="E103" s="95"/>
      <c r="F103" s="95"/>
      <c r="G103" s="95"/>
      <c r="H103" s="95"/>
      <c r="I103" s="95"/>
      <c r="J103" s="95"/>
      <c r="K103" s="95"/>
      <c r="L103" s="95"/>
      <c r="M103" s="95"/>
      <c r="N103" s="95"/>
      <c r="O103" s="95"/>
      <c r="P103" s="95"/>
      <c r="Q103" s="95"/>
      <c r="R103" s="95"/>
      <c r="S103" s="95"/>
      <c r="T103" s="95"/>
      <c r="U103" s="95"/>
      <c r="V103" s="44"/>
      <c r="W103" s="44"/>
      <c r="X103" s="44"/>
      <c r="Y103" s="44"/>
      <c r="Z103" s="44"/>
    </row>
    <row r="104" spans="1:26" s="45" customFormat="1" x14ac:dyDescent="0.35">
      <c r="A104" s="42"/>
      <c r="B104" s="43"/>
      <c r="C104" s="95"/>
      <c r="D104" s="95"/>
      <c r="E104" s="95"/>
      <c r="F104" s="95"/>
      <c r="G104" s="95"/>
      <c r="H104" s="95"/>
      <c r="I104" s="95"/>
      <c r="J104" s="95"/>
      <c r="K104" s="95"/>
      <c r="L104" s="95"/>
      <c r="M104" s="95"/>
      <c r="N104" s="95"/>
      <c r="O104" s="95"/>
      <c r="P104" s="95"/>
      <c r="Q104" s="95"/>
      <c r="R104" s="95"/>
      <c r="S104" s="95"/>
      <c r="T104" s="95"/>
      <c r="U104" s="95"/>
      <c r="V104" s="44"/>
      <c r="W104" s="44"/>
      <c r="X104" s="44"/>
      <c r="Y104" s="44"/>
      <c r="Z104" s="44"/>
    </row>
    <row r="105" spans="1:26" s="45" customFormat="1" x14ac:dyDescent="0.35">
      <c r="A105" s="42"/>
      <c r="B105" s="43"/>
      <c r="C105" s="95"/>
      <c r="D105" s="95"/>
      <c r="E105" s="95"/>
      <c r="F105" s="95"/>
      <c r="G105" s="95"/>
      <c r="H105" s="95"/>
      <c r="I105" s="95"/>
      <c r="J105" s="95"/>
      <c r="K105" s="95"/>
      <c r="L105" s="95"/>
      <c r="M105" s="95"/>
      <c r="N105" s="95"/>
      <c r="O105" s="95"/>
      <c r="P105" s="95"/>
      <c r="Q105" s="95"/>
      <c r="R105" s="95"/>
      <c r="S105" s="95"/>
      <c r="T105" s="95"/>
      <c r="U105" s="95"/>
      <c r="V105" s="44"/>
      <c r="W105" s="44"/>
      <c r="X105" s="44"/>
      <c r="Y105" s="44"/>
      <c r="Z105" s="44"/>
    </row>
    <row r="106" spans="1:26" s="45" customFormat="1" x14ac:dyDescent="0.35">
      <c r="A106" s="42"/>
      <c r="B106" s="43"/>
      <c r="C106" s="95"/>
      <c r="D106" s="95"/>
      <c r="E106" s="95"/>
      <c r="F106" s="95"/>
      <c r="G106" s="95"/>
      <c r="H106" s="95"/>
      <c r="I106" s="95"/>
      <c r="J106" s="95"/>
      <c r="K106" s="95"/>
      <c r="L106" s="95"/>
      <c r="M106" s="95"/>
      <c r="N106" s="95"/>
      <c r="O106" s="95"/>
      <c r="P106" s="95"/>
      <c r="Q106" s="95"/>
      <c r="R106" s="95"/>
      <c r="S106" s="95"/>
      <c r="T106" s="95"/>
      <c r="U106" s="95"/>
      <c r="V106" s="44"/>
      <c r="W106" s="44"/>
      <c r="X106" s="44"/>
      <c r="Y106" s="44"/>
      <c r="Z106" s="44"/>
    </row>
    <row r="107" spans="1:26" s="45" customFormat="1" x14ac:dyDescent="0.35">
      <c r="A107" s="42"/>
      <c r="B107" s="43"/>
      <c r="C107" s="95"/>
      <c r="D107" s="95"/>
      <c r="E107" s="95"/>
      <c r="F107" s="95"/>
      <c r="G107" s="95"/>
      <c r="H107" s="95"/>
      <c r="I107" s="95"/>
      <c r="J107" s="95"/>
      <c r="K107" s="95"/>
      <c r="L107" s="95"/>
      <c r="M107" s="95"/>
      <c r="N107" s="95"/>
      <c r="O107" s="95"/>
      <c r="P107" s="95"/>
      <c r="Q107" s="95"/>
      <c r="R107" s="95"/>
      <c r="S107" s="95"/>
      <c r="T107" s="95"/>
      <c r="U107" s="95"/>
      <c r="V107" s="44"/>
      <c r="W107" s="44"/>
      <c r="X107" s="44"/>
      <c r="Y107" s="44"/>
      <c r="Z107" s="44"/>
    </row>
    <row r="108" spans="1:26" s="45" customFormat="1" x14ac:dyDescent="0.35">
      <c r="A108" s="42"/>
      <c r="B108" s="43"/>
      <c r="C108" s="95"/>
      <c r="D108" s="95"/>
      <c r="E108" s="95"/>
      <c r="F108" s="95"/>
      <c r="G108" s="95"/>
      <c r="H108" s="95"/>
      <c r="I108" s="95"/>
      <c r="J108" s="95"/>
      <c r="K108" s="95"/>
      <c r="L108" s="95"/>
      <c r="M108" s="95"/>
      <c r="N108" s="95"/>
      <c r="O108" s="95"/>
      <c r="P108" s="95"/>
      <c r="Q108" s="95"/>
      <c r="R108" s="95"/>
      <c r="S108" s="95"/>
      <c r="T108" s="95"/>
      <c r="U108" s="95"/>
      <c r="V108" s="44"/>
      <c r="W108" s="44"/>
      <c r="X108" s="44"/>
      <c r="Y108" s="44"/>
      <c r="Z108" s="44"/>
    </row>
    <row r="109" spans="1:26" s="45" customFormat="1" x14ac:dyDescent="0.35">
      <c r="A109" s="42"/>
      <c r="B109" s="43"/>
      <c r="C109" s="95"/>
      <c r="D109" s="95"/>
      <c r="E109" s="95"/>
      <c r="F109" s="95"/>
      <c r="G109" s="95"/>
      <c r="H109" s="95"/>
      <c r="I109" s="95"/>
      <c r="J109" s="95"/>
      <c r="K109" s="95"/>
      <c r="L109" s="95"/>
      <c r="M109" s="95"/>
      <c r="N109" s="95"/>
      <c r="O109" s="95"/>
      <c r="P109" s="95"/>
      <c r="Q109" s="95"/>
      <c r="R109" s="95"/>
      <c r="S109" s="95"/>
      <c r="T109" s="95"/>
      <c r="U109" s="95"/>
      <c r="V109" s="44"/>
      <c r="W109" s="44"/>
      <c r="X109" s="44"/>
      <c r="Y109" s="44"/>
      <c r="Z109" s="44"/>
    </row>
    <row r="110" spans="1:26" s="45" customFormat="1" x14ac:dyDescent="0.35">
      <c r="A110" s="42"/>
      <c r="B110" s="43"/>
      <c r="C110" s="95"/>
      <c r="D110" s="95"/>
      <c r="E110" s="95"/>
      <c r="F110" s="95"/>
      <c r="G110" s="95"/>
      <c r="H110" s="95"/>
      <c r="I110" s="95"/>
      <c r="J110" s="95"/>
      <c r="K110" s="95"/>
      <c r="L110" s="95"/>
      <c r="M110" s="95"/>
      <c r="N110" s="95"/>
      <c r="O110" s="95"/>
      <c r="P110" s="95"/>
      <c r="Q110" s="95"/>
      <c r="R110" s="95"/>
      <c r="S110" s="95"/>
      <c r="T110" s="95"/>
      <c r="U110" s="95"/>
      <c r="V110" s="44"/>
      <c r="W110" s="44"/>
      <c r="X110" s="44"/>
      <c r="Y110" s="44"/>
      <c r="Z110" s="44"/>
    </row>
    <row r="111" spans="1:26" s="45" customFormat="1" x14ac:dyDescent="0.35">
      <c r="A111" s="42"/>
      <c r="B111" s="43"/>
      <c r="C111" s="95"/>
      <c r="D111" s="95"/>
      <c r="E111" s="95"/>
      <c r="F111" s="95"/>
      <c r="G111" s="95"/>
      <c r="H111" s="95"/>
      <c r="I111" s="95"/>
      <c r="J111" s="95"/>
      <c r="K111" s="95"/>
      <c r="L111" s="95"/>
      <c r="M111" s="95"/>
      <c r="N111" s="95"/>
      <c r="O111" s="95"/>
      <c r="P111" s="95"/>
      <c r="Q111" s="95"/>
      <c r="R111" s="95"/>
      <c r="S111" s="95"/>
      <c r="T111" s="95"/>
      <c r="U111" s="95"/>
      <c r="V111" s="44"/>
      <c r="W111" s="44"/>
      <c r="X111" s="44"/>
      <c r="Y111" s="44"/>
      <c r="Z111" s="44"/>
    </row>
    <row r="112" spans="1:26" s="45" customFormat="1" x14ac:dyDescent="0.35">
      <c r="A112" s="42"/>
      <c r="B112" s="43"/>
      <c r="C112" s="95"/>
      <c r="D112" s="95"/>
      <c r="E112" s="95"/>
      <c r="F112" s="95"/>
      <c r="G112" s="95"/>
      <c r="H112" s="95"/>
      <c r="I112" s="95"/>
      <c r="J112" s="95"/>
      <c r="K112" s="95"/>
      <c r="L112" s="95"/>
      <c r="M112" s="95"/>
      <c r="N112" s="95"/>
      <c r="O112" s="95"/>
      <c r="P112" s="95"/>
      <c r="Q112" s="95"/>
      <c r="R112" s="95"/>
      <c r="S112" s="95"/>
      <c r="T112" s="95"/>
      <c r="U112" s="95"/>
      <c r="V112" s="44"/>
      <c r="W112" s="44"/>
      <c r="X112" s="44"/>
      <c r="Y112" s="44"/>
      <c r="Z112" s="44"/>
    </row>
    <row r="113" spans="1:26" s="45" customFormat="1" x14ac:dyDescent="0.35">
      <c r="A113" s="42"/>
      <c r="B113" s="43"/>
      <c r="C113" s="95"/>
      <c r="D113" s="95"/>
      <c r="E113" s="95"/>
      <c r="F113" s="95"/>
      <c r="G113" s="95"/>
      <c r="H113" s="95"/>
      <c r="I113" s="95"/>
      <c r="J113" s="95"/>
      <c r="K113" s="95"/>
      <c r="L113" s="95"/>
      <c r="M113" s="95"/>
      <c r="N113" s="95"/>
      <c r="O113" s="95"/>
      <c r="P113" s="95"/>
      <c r="Q113" s="95"/>
      <c r="R113" s="95"/>
      <c r="S113" s="95"/>
      <c r="T113" s="95"/>
      <c r="U113" s="95"/>
      <c r="V113" s="44"/>
      <c r="W113" s="44"/>
      <c r="X113" s="44"/>
      <c r="Y113" s="44"/>
      <c r="Z113" s="44"/>
    </row>
    <row r="114" spans="1:26" s="45" customFormat="1" x14ac:dyDescent="0.35">
      <c r="A114" s="42"/>
      <c r="B114" s="43"/>
      <c r="C114" s="95"/>
      <c r="D114" s="95"/>
      <c r="E114" s="95"/>
      <c r="F114" s="95"/>
      <c r="G114" s="95"/>
      <c r="H114" s="95"/>
      <c r="I114" s="95"/>
      <c r="J114" s="95"/>
      <c r="K114" s="95"/>
      <c r="L114" s="95"/>
      <c r="M114" s="95"/>
      <c r="N114" s="95"/>
      <c r="O114" s="95"/>
      <c r="P114" s="95"/>
      <c r="Q114" s="95"/>
      <c r="R114" s="95"/>
      <c r="S114" s="95"/>
      <c r="T114" s="95"/>
      <c r="U114" s="95"/>
      <c r="V114" s="44"/>
      <c r="W114" s="44"/>
      <c r="X114" s="44"/>
      <c r="Y114" s="44"/>
      <c r="Z114" s="44"/>
    </row>
    <row r="115" spans="1:26" s="45" customFormat="1" x14ac:dyDescent="0.35">
      <c r="A115" s="42"/>
      <c r="B115" s="43"/>
      <c r="C115" s="95"/>
      <c r="D115" s="95"/>
      <c r="E115" s="95"/>
      <c r="F115" s="95"/>
      <c r="G115" s="95"/>
      <c r="H115" s="95"/>
      <c r="I115" s="95"/>
      <c r="J115" s="95"/>
      <c r="K115" s="95"/>
      <c r="L115" s="95"/>
      <c r="M115" s="95"/>
      <c r="N115" s="95"/>
      <c r="O115" s="95"/>
      <c r="P115" s="95"/>
      <c r="Q115" s="95"/>
      <c r="R115" s="95"/>
      <c r="S115" s="95"/>
      <c r="T115" s="95"/>
      <c r="U115" s="95"/>
      <c r="V115" s="44"/>
      <c r="W115" s="44"/>
      <c r="X115" s="44"/>
      <c r="Y115" s="44"/>
      <c r="Z115" s="44"/>
    </row>
    <row r="116" spans="1:26" s="45" customFormat="1" x14ac:dyDescent="0.35">
      <c r="A116" s="42"/>
      <c r="B116" s="43"/>
      <c r="C116" s="95"/>
      <c r="D116" s="95"/>
      <c r="E116" s="95"/>
      <c r="F116" s="95"/>
      <c r="G116" s="95"/>
      <c r="H116" s="95"/>
      <c r="I116" s="95"/>
      <c r="J116" s="95"/>
      <c r="K116" s="95"/>
      <c r="L116" s="95"/>
      <c r="M116" s="95"/>
      <c r="N116" s="95"/>
      <c r="O116" s="95"/>
      <c r="P116" s="95"/>
      <c r="Q116" s="95"/>
      <c r="R116" s="95"/>
      <c r="S116" s="95"/>
      <c r="T116" s="95"/>
      <c r="U116" s="95"/>
      <c r="V116" s="44"/>
      <c r="W116" s="44"/>
      <c r="X116" s="44"/>
      <c r="Y116" s="44"/>
      <c r="Z116" s="44"/>
    </row>
    <row r="117" spans="1:26" s="45" customFormat="1" x14ac:dyDescent="0.35">
      <c r="A117" s="42"/>
      <c r="B117" s="43"/>
      <c r="C117" s="95"/>
      <c r="D117" s="95"/>
      <c r="E117" s="95"/>
      <c r="F117" s="95"/>
      <c r="G117" s="95"/>
      <c r="H117" s="95"/>
      <c r="I117" s="95"/>
      <c r="J117" s="95"/>
      <c r="K117" s="95"/>
      <c r="L117" s="95"/>
      <c r="M117" s="95"/>
      <c r="N117" s="95"/>
      <c r="O117" s="95"/>
      <c r="P117" s="95"/>
      <c r="Q117" s="95"/>
      <c r="R117" s="95"/>
      <c r="S117" s="95"/>
      <c r="T117" s="95"/>
      <c r="U117" s="95"/>
      <c r="V117" s="44"/>
      <c r="W117" s="44"/>
      <c r="X117" s="44"/>
      <c r="Y117" s="44"/>
      <c r="Z117" s="44"/>
    </row>
    <row r="118" spans="1:26" s="45" customFormat="1" x14ac:dyDescent="0.35">
      <c r="A118" s="42"/>
      <c r="B118" s="43"/>
      <c r="C118" s="95"/>
      <c r="D118" s="95"/>
      <c r="E118" s="95"/>
      <c r="F118" s="95"/>
      <c r="G118" s="95"/>
      <c r="H118" s="95"/>
      <c r="I118" s="95"/>
      <c r="J118" s="95"/>
      <c r="K118" s="95"/>
      <c r="L118" s="95"/>
      <c r="M118" s="95"/>
      <c r="N118" s="95"/>
      <c r="O118" s="95"/>
      <c r="P118" s="95"/>
      <c r="Q118" s="95"/>
      <c r="R118" s="95"/>
      <c r="S118" s="95"/>
      <c r="T118" s="95"/>
      <c r="U118" s="95"/>
      <c r="V118" s="44"/>
      <c r="W118" s="44"/>
      <c r="X118" s="44"/>
      <c r="Y118" s="44"/>
      <c r="Z118" s="44"/>
    </row>
    <row r="119" spans="1:26" s="45" customFormat="1" x14ac:dyDescent="0.35">
      <c r="A119" s="42"/>
      <c r="B119" s="43"/>
      <c r="C119" s="95"/>
      <c r="D119" s="95"/>
      <c r="E119" s="95"/>
      <c r="F119" s="95"/>
      <c r="G119" s="95"/>
      <c r="H119" s="95"/>
      <c r="I119" s="95"/>
      <c r="J119" s="95"/>
      <c r="K119" s="95"/>
      <c r="L119" s="95"/>
      <c r="M119" s="95"/>
      <c r="N119" s="95"/>
      <c r="O119" s="95"/>
      <c r="P119" s="95"/>
      <c r="Q119" s="95"/>
      <c r="R119" s="95"/>
      <c r="S119" s="95"/>
      <c r="T119" s="95"/>
      <c r="U119" s="95"/>
      <c r="V119" s="44"/>
      <c r="W119" s="44"/>
      <c r="X119" s="44"/>
      <c r="Y119" s="44"/>
      <c r="Z119" s="44"/>
    </row>
    <row r="120" spans="1:26" s="45" customFormat="1" x14ac:dyDescent="0.35">
      <c r="A120" s="42"/>
      <c r="B120" s="43"/>
      <c r="C120" s="95"/>
      <c r="D120" s="95"/>
      <c r="E120" s="95"/>
      <c r="F120" s="95"/>
      <c r="G120" s="95"/>
      <c r="H120" s="95"/>
      <c r="I120" s="95"/>
      <c r="J120" s="95"/>
      <c r="K120" s="95"/>
      <c r="L120" s="95"/>
      <c r="M120" s="95"/>
      <c r="N120" s="95"/>
      <c r="O120" s="95"/>
      <c r="P120" s="95"/>
      <c r="Q120" s="95"/>
      <c r="R120" s="95"/>
      <c r="S120" s="95"/>
      <c r="T120" s="95"/>
      <c r="U120" s="95"/>
      <c r="V120" s="44"/>
      <c r="W120" s="44"/>
      <c r="X120" s="44"/>
      <c r="Y120" s="44"/>
      <c r="Z120" s="44"/>
    </row>
    <row r="121" spans="1:26" s="45" customFormat="1" x14ac:dyDescent="0.35">
      <c r="A121" s="42"/>
      <c r="B121" s="43"/>
      <c r="C121" s="95"/>
      <c r="D121" s="95"/>
      <c r="E121" s="95"/>
      <c r="F121" s="95"/>
      <c r="G121" s="95"/>
      <c r="H121" s="95"/>
      <c r="I121" s="95"/>
      <c r="J121" s="95"/>
      <c r="K121" s="95"/>
      <c r="L121" s="95"/>
      <c r="M121" s="95"/>
      <c r="N121" s="95"/>
      <c r="O121" s="95"/>
      <c r="P121" s="95"/>
      <c r="Q121" s="95"/>
      <c r="R121" s="95"/>
      <c r="S121" s="95"/>
      <c r="T121" s="95"/>
      <c r="U121" s="95"/>
      <c r="V121" s="44"/>
      <c r="W121" s="44"/>
      <c r="X121" s="44"/>
      <c r="Y121" s="44"/>
      <c r="Z121" s="44"/>
    </row>
    <row r="122" spans="1:26" s="45" customFormat="1" x14ac:dyDescent="0.35">
      <c r="A122" s="42"/>
      <c r="B122" s="43"/>
      <c r="C122" s="95"/>
      <c r="D122" s="95"/>
      <c r="E122" s="95"/>
      <c r="F122" s="95"/>
      <c r="G122" s="95"/>
      <c r="H122" s="95"/>
      <c r="I122" s="95"/>
      <c r="J122" s="95"/>
      <c r="K122" s="95"/>
      <c r="L122" s="95"/>
      <c r="M122" s="95"/>
      <c r="N122" s="95"/>
      <c r="O122" s="95"/>
      <c r="P122" s="95"/>
      <c r="Q122" s="95"/>
      <c r="R122" s="95"/>
      <c r="S122" s="95"/>
      <c r="T122" s="95"/>
      <c r="U122" s="95"/>
      <c r="V122" s="44"/>
      <c r="W122" s="44"/>
      <c r="X122" s="44"/>
      <c r="Y122" s="44"/>
      <c r="Z122" s="44"/>
    </row>
    <row r="123" spans="1:26" s="45" customFormat="1" x14ac:dyDescent="0.35">
      <c r="A123" s="42"/>
      <c r="B123" s="43"/>
      <c r="C123" s="95"/>
      <c r="D123" s="95"/>
      <c r="E123" s="95"/>
      <c r="F123" s="95"/>
      <c r="G123" s="95"/>
      <c r="H123" s="95"/>
      <c r="I123" s="95"/>
      <c r="J123" s="95"/>
      <c r="K123" s="95"/>
      <c r="L123" s="95"/>
      <c r="M123" s="95"/>
      <c r="N123" s="95"/>
      <c r="O123" s="95"/>
      <c r="P123" s="95"/>
      <c r="Q123" s="95"/>
      <c r="R123" s="95"/>
      <c r="S123" s="95"/>
      <c r="T123" s="95"/>
      <c r="U123" s="95"/>
      <c r="V123" s="44"/>
      <c r="W123" s="44"/>
      <c r="X123" s="44"/>
      <c r="Y123" s="44"/>
      <c r="Z123" s="44"/>
    </row>
    <row r="124" spans="1:26" s="45" customFormat="1" x14ac:dyDescent="0.35">
      <c r="A124" s="42"/>
      <c r="B124" s="43"/>
      <c r="C124" s="95"/>
      <c r="D124" s="95"/>
      <c r="E124" s="95"/>
      <c r="F124" s="95"/>
      <c r="G124" s="95"/>
      <c r="H124" s="95"/>
      <c r="I124" s="95"/>
      <c r="J124" s="95"/>
      <c r="K124" s="95"/>
      <c r="L124" s="95"/>
      <c r="M124" s="95"/>
      <c r="N124" s="95"/>
      <c r="O124" s="95"/>
      <c r="P124" s="95"/>
      <c r="Q124" s="95"/>
      <c r="R124" s="95"/>
      <c r="S124" s="95"/>
      <c r="T124" s="95"/>
      <c r="U124" s="95"/>
      <c r="V124" s="44"/>
      <c r="W124" s="44"/>
      <c r="X124" s="44"/>
      <c r="Y124" s="44"/>
      <c r="Z124" s="44"/>
    </row>
    <row r="125" spans="1:26" s="45" customFormat="1" x14ac:dyDescent="0.35">
      <c r="A125" s="42"/>
      <c r="B125" s="43"/>
      <c r="C125" s="95"/>
      <c r="D125" s="95"/>
      <c r="E125" s="95"/>
      <c r="F125" s="95"/>
      <c r="G125" s="95"/>
      <c r="H125" s="95"/>
      <c r="I125" s="95"/>
      <c r="J125" s="95"/>
      <c r="K125" s="95"/>
      <c r="L125" s="95"/>
      <c r="M125" s="95"/>
      <c r="N125" s="95"/>
      <c r="O125" s="95"/>
      <c r="P125" s="95"/>
      <c r="Q125" s="95"/>
      <c r="R125" s="95"/>
      <c r="S125" s="95"/>
      <c r="T125" s="95"/>
      <c r="U125" s="95"/>
      <c r="V125" s="44"/>
      <c r="W125" s="44"/>
      <c r="X125" s="44"/>
      <c r="Y125" s="44"/>
      <c r="Z125" s="44"/>
    </row>
    <row r="126" spans="1:26" s="45" customFormat="1" x14ac:dyDescent="0.35">
      <c r="A126" s="42"/>
      <c r="B126" s="43"/>
      <c r="C126" s="95"/>
      <c r="D126" s="95"/>
      <c r="E126" s="95"/>
      <c r="F126" s="95"/>
      <c r="G126" s="95"/>
      <c r="H126" s="95"/>
      <c r="I126" s="95"/>
      <c r="J126" s="95"/>
      <c r="K126" s="95"/>
      <c r="L126" s="95"/>
      <c r="M126" s="95"/>
      <c r="N126" s="95"/>
      <c r="O126" s="95"/>
      <c r="P126" s="95"/>
      <c r="Q126" s="95"/>
      <c r="R126" s="95"/>
      <c r="S126" s="95"/>
      <c r="T126" s="95"/>
      <c r="U126" s="95"/>
      <c r="V126" s="44"/>
      <c r="W126" s="44"/>
      <c r="X126" s="44"/>
      <c r="Y126" s="44"/>
      <c r="Z126" s="44"/>
    </row>
    <row r="127" spans="1:26" s="45" customFormat="1" x14ac:dyDescent="0.35">
      <c r="A127" s="42"/>
      <c r="B127" s="43"/>
      <c r="C127" s="95"/>
      <c r="D127" s="95"/>
      <c r="E127" s="95"/>
      <c r="F127" s="95"/>
      <c r="G127" s="95"/>
      <c r="H127" s="95"/>
      <c r="I127" s="95"/>
      <c r="J127" s="95"/>
      <c r="K127" s="95"/>
      <c r="L127" s="95"/>
      <c r="M127" s="95"/>
      <c r="N127" s="95"/>
      <c r="O127" s="95"/>
      <c r="P127" s="95"/>
      <c r="Q127" s="95"/>
      <c r="R127" s="95"/>
      <c r="S127" s="95"/>
      <c r="T127" s="95"/>
      <c r="U127" s="95"/>
      <c r="V127" s="44"/>
      <c r="W127" s="44"/>
      <c r="X127" s="44"/>
      <c r="Y127" s="44"/>
      <c r="Z127" s="44"/>
    </row>
    <row r="128" spans="1:26" s="45" customFormat="1" x14ac:dyDescent="0.35">
      <c r="A128" s="42"/>
      <c r="B128" s="43"/>
      <c r="C128" s="95"/>
      <c r="D128" s="95"/>
      <c r="E128" s="95"/>
      <c r="F128" s="95"/>
      <c r="G128" s="95"/>
      <c r="H128" s="95"/>
      <c r="I128" s="95"/>
      <c r="J128" s="95"/>
      <c r="K128" s="95"/>
      <c r="L128" s="95"/>
      <c r="M128" s="95"/>
      <c r="N128" s="95"/>
      <c r="O128" s="95"/>
      <c r="P128" s="95"/>
      <c r="Q128" s="95"/>
      <c r="R128" s="95"/>
      <c r="S128" s="95"/>
      <c r="T128" s="95"/>
      <c r="U128" s="95"/>
      <c r="V128" s="44"/>
      <c r="W128" s="44"/>
      <c r="X128" s="44"/>
      <c r="Y128" s="44"/>
      <c r="Z128" s="44"/>
    </row>
    <row r="129" spans="1:26" s="45" customFormat="1" x14ac:dyDescent="0.35">
      <c r="A129" s="42"/>
      <c r="B129" s="43"/>
      <c r="C129" s="95"/>
      <c r="D129" s="95"/>
      <c r="E129" s="95"/>
      <c r="F129" s="95"/>
      <c r="G129" s="95"/>
      <c r="H129" s="95"/>
      <c r="I129" s="95"/>
      <c r="J129" s="95"/>
      <c r="K129" s="95"/>
      <c r="L129" s="95"/>
      <c r="M129" s="95"/>
      <c r="N129" s="95"/>
      <c r="O129" s="95"/>
      <c r="P129" s="95"/>
      <c r="Q129" s="95"/>
      <c r="R129" s="95"/>
      <c r="S129" s="95"/>
      <c r="T129" s="95"/>
      <c r="U129" s="95"/>
      <c r="V129" s="44"/>
      <c r="W129" s="44"/>
      <c r="X129" s="44"/>
      <c r="Y129" s="44"/>
      <c r="Z129" s="44"/>
    </row>
    <row r="130" spans="1:26" s="45" customFormat="1" x14ac:dyDescent="0.35">
      <c r="A130" s="42"/>
      <c r="B130" s="43"/>
      <c r="C130" s="95"/>
      <c r="D130" s="95"/>
      <c r="E130" s="95"/>
      <c r="F130" s="95"/>
      <c r="G130" s="95"/>
      <c r="H130" s="95"/>
      <c r="I130" s="95"/>
      <c r="J130" s="95"/>
      <c r="K130" s="95"/>
      <c r="L130" s="95"/>
      <c r="M130" s="95"/>
      <c r="N130" s="95"/>
      <c r="O130" s="95"/>
      <c r="P130" s="95"/>
      <c r="Q130" s="95"/>
      <c r="R130" s="95"/>
      <c r="S130" s="95"/>
      <c r="T130" s="95"/>
      <c r="U130" s="95"/>
      <c r="V130" s="44"/>
      <c r="W130" s="44"/>
      <c r="X130" s="44"/>
      <c r="Y130" s="44"/>
      <c r="Z130" s="44"/>
    </row>
    <row r="131" spans="1:26" s="45" customFormat="1" x14ac:dyDescent="0.35">
      <c r="A131" s="42"/>
      <c r="B131" s="43"/>
      <c r="C131" s="95"/>
      <c r="D131" s="95"/>
      <c r="E131" s="95"/>
      <c r="F131" s="95"/>
      <c r="G131" s="95"/>
      <c r="H131" s="95"/>
      <c r="I131" s="95"/>
      <c r="J131" s="95"/>
      <c r="K131" s="95"/>
      <c r="L131" s="95"/>
      <c r="M131" s="95"/>
      <c r="N131" s="95"/>
      <c r="O131" s="95"/>
      <c r="P131" s="95"/>
      <c r="Q131" s="95"/>
      <c r="R131" s="95"/>
      <c r="S131" s="95"/>
      <c r="T131" s="95"/>
      <c r="U131" s="95"/>
      <c r="V131" s="44"/>
      <c r="W131" s="44"/>
      <c r="X131" s="44"/>
      <c r="Y131" s="44"/>
      <c r="Z131" s="44"/>
    </row>
    <row r="132" spans="1:26" s="45" customFormat="1" x14ac:dyDescent="0.35">
      <c r="A132" s="42"/>
      <c r="B132" s="43"/>
      <c r="C132" s="95"/>
      <c r="D132" s="95"/>
      <c r="E132" s="95"/>
      <c r="F132" s="95"/>
      <c r="G132" s="95"/>
      <c r="H132" s="95"/>
      <c r="I132" s="95"/>
      <c r="J132" s="95"/>
      <c r="K132" s="95"/>
      <c r="L132" s="95"/>
      <c r="M132" s="95"/>
      <c r="N132" s="95"/>
      <c r="O132" s="95"/>
      <c r="P132" s="95"/>
      <c r="Q132" s="95"/>
      <c r="R132" s="95"/>
      <c r="S132" s="95"/>
      <c r="T132" s="95"/>
      <c r="U132" s="95"/>
      <c r="V132" s="44"/>
      <c r="W132" s="44"/>
      <c r="X132" s="44"/>
      <c r="Y132" s="44"/>
      <c r="Z132" s="44"/>
    </row>
    <row r="133" spans="1:26" s="45" customFormat="1" x14ac:dyDescent="0.35">
      <c r="A133" s="42"/>
      <c r="B133" s="43"/>
      <c r="C133" s="95"/>
      <c r="D133" s="95"/>
      <c r="E133" s="95"/>
      <c r="F133" s="95"/>
      <c r="G133" s="95"/>
      <c r="H133" s="95"/>
      <c r="I133" s="95"/>
      <c r="J133" s="95"/>
      <c r="K133" s="95"/>
      <c r="L133" s="95"/>
      <c r="M133" s="95"/>
      <c r="N133" s="95"/>
      <c r="O133" s="95"/>
      <c r="P133" s="95"/>
      <c r="Q133" s="95"/>
      <c r="R133" s="95"/>
      <c r="S133" s="95"/>
      <c r="T133" s="95"/>
      <c r="U133" s="95"/>
      <c r="V133" s="44"/>
      <c r="W133" s="44"/>
      <c r="X133" s="44"/>
      <c r="Y133" s="44"/>
      <c r="Z133" s="44"/>
    </row>
    <row r="134" spans="1:26" s="45" customFormat="1" x14ac:dyDescent="0.35">
      <c r="A134" s="42"/>
      <c r="B134" s="43"/>
      <c r="C134" s="95"/>
      <c r="D134" s="95"/>
      <c r="E134" s="95"/>
      <c r="F134" s="95"/>
      <c r="G134" s="95"/>
      <c r="H134" s="95"/>
      <c r="I134" s="95"/>
      <c r="J134" s="95"/>
      <c r="K134" s="95"/>
      <c r="L134" s="95"/>
      <c r="M134" s="95"/>
      <c r="N134" s="95"/>
      <c r="O134" s="95"/>
      <c r="P134" s="95"/>
      <c r="Q134" s="95"/>
      <c r="R134" s="95"/>
      <c r="S134" s="95"/>
      <c r="T134" s="95"/>
      <c r="U134" s="95"/>
      <c r="V134" s="44"/>
      <c r="W134" s="44"/>
      <c r="X134" s="44"/>
      <c r="Y134" s="44"/>
      <c r="Z134" s="44"/>
    </row>
    <row r="135" spans="1:26" s="45" customFormat="1" x14ac:dyDescent="0.35">
      <c r="A135" s="42"/>
      <c r="B135" s="43"/>
      <c r="C135" s="95"/>
      <c r="D135" s="95"/>
      <c r="E135" s="95"/>
      <c r="F135" s="95"/>
      <c r="G135" s="95"/>
      <c r="H135" s="95"/>
      <c r="I135" s="95"/>
      <c r="J135" s="95"/>
      <c r="K135" s="95"/>
      <c r="L135" s="95"/>
      <c r="M135" s="95"/>
      <c r="N135" s="95"/>
      <c r="O135" s="95"/>
      <c r="P135" s="95"/>
      <c r="Q135" s="95"/>
      <c r="R135" s="95"/>
      <c r="S135" s="95"/>
      <c r="T135" s="95"/>
      <c r="U135" s="95"/>
      <c r="V135" s="44"/>
      <c r="W135" s="44"/>
      <c r="X135" s="44"/>
      <c r="Y135" s="44"/>
      <c r="Z135" s="44"/>
    </row>
    <row r="136" spans="1:26" s="45" customFormat="1" x14ac:dyDescent="0.35">
      <c r="A136" s="42"/>
      <c r="B136" s="43"/>
      <c r="C136" s="95"/>
      <c r="D136" s="95"/>
      <c r="E136" s="95"/>
      <c r="F136" s="95"/>
      <c r="G136" s="95"/>
      <c r="H136" s="95"/>
      <c r="I136" s="95"/>
      <c r="J136" s="95"/>
      <c r="K136" s="95"/>
      <c r="L136" s="95"/>
      <c r="M136" s="95"/>
      <c r="N136" s="95"/>
      <c r="O136" s="95"/>
      <c r="P136" s="95"/>
      <c r="Q136" s="95"/>
      <c r="R136" s="95"/>
      <c r="S136" s="95"/>
      <c r="T136" s="95"/>
      <c r="U136" s="95"/>
      <c r="V136" s="44"/>
      <c r="W136" s="44"/>
      <c r="X136" s="44"/>
      <c r="Y136" s="44"/>
      <c r="Z136" s="44"/>
    </row>
    <row r="137" spans="1:26" s="45" customFormat="1" x14ac:dyDescent="0.35">
      <c r="A137" s="42"/>
      <c r="B137" s="43"/>
      <c r="C137" s="95"/>
      <c r="D137" s="95"/>
      <c r="E137" s="95"/>
      <c r="F137" s="95"/>
      <c r="G137" s="95"/>
      <c r="H137" s="95"/>
      <c r="I137" s="95"/>
      <c r="J137" s="95"/>
      <c r="K137" s="95"/>
      <c r="L137" s="95"/>
      <c r="M137" s="95"/>
      <c r="N137" s="95"/>
      <c r="O137" s="95"/>
      <c r="P137" s="95"/>
      <c r="Q137" s="95"/>
      <c r="R137" s="95"/>
      <c r="S137" s="95"/>
      <c r="T137" s="95"/>
      <c r="U137" s="95"/>
      <c r="V137" s="44"/>
      <c r="W137" s="44"/>
      <c r="X137" s="44"/>
      <c r="Y137" s="44"/>
      <c r="Z137" s="44"/>
    </row>
    <row r="138" spans="1:26" s="45" customFormat="1" x14ac:dyDescent="0.35">
      <c r="A138" s="42"/>
      <c r="B138" s="43"/>
      <c r="C138" s="95"/>
      <c r="D138" s="95"/>
      <c r="E138" s="95"/>
      <c r="F138" s="95"/>
      <c r="G138" s="95"/>
      <c r="H138" s="95"/>
      <c r="I138" s="95"/>
      <c r="J138" s="95"/>
      <c r="K138" s="95"/>
      <c r="L138" s="95"/>
      <c r="M138" s="95"/>
      <c r="N138" s="95"/>
      <c r="O138" s="95"/>
      <c r="P138" s="95"/>
      <c r="Q138" s="95"/>
      <c r="R138" s="95"/>
      <c r="S138" s="95"/>
      <c r="T138" s="95"/>
      <c r="U138" s="95"/>
      <c r="V138" s="44"/>
      <c r="W138" s="44"/>
      <c r="X138" s="44"/>
      <c r="Y138" s="44"/>
      <c r="Z138" s="44"/>
    </row>
    <row r="139" spans="1:26" s="45" customFormat="1" x14ac:dyDescent="0.35">
      <c r="A139" s="42"/>
      <c r="B139" s="43"/>
      <c r="C139" s="95"/>
      <c r="D139" s="95"/>
      <c r="E139" s="95"/>
      <c r="F139" s="95"/>
      <c r="G139" s="95"/>
      <c r="H139" s="95"/>
      <c r="I139" s="95"/>
      <c r="J139" s="95"/>
      <c r="K139" s="95"/>
      <c r="L139" s="95"/>
      <c r="M139" s="95"/>
      <c r="N139" s="95"/>
      <c r="O139" s="95"/>
      <c r="P139" s="95"/>
      <c r="Q139" s="95"/>
      <c r="R139" s="95"/>
      <c r="S139" s="95"/>
      <c r="T139" s="95"/>
      <c r="U139" s="95"/>
      <c r="V139" s="44"/>
      <c r="W139" s="44"/>
      <c r="X139" s="44"/>
      <c r="Y139" s="44"/>
      <c r="Z139" s="44"/>
    </row>
    <row r="140" spans="1:26" s="45" customFormat="1" x14ac:dyDescent="0.35">
      <c r="A140" s="42"/>
      <c r="B140" s="43"/>
      <c r="C140" s="95"/>
      <c r="D140" s="95"/>
      <c r="E140" s="95"/>
      <c r="F140" s="95"/>
      <c r="G140" s="95"/>
      <c r="H140" s="95"/>
      <c r="I140" s="95"/>
      <c r="J140" s="95"/>
      <c r="K140" s="95"/>
      <c r="L140" s="95"/>
      <c r="M140" s="95"/>
      <c r="N140" s="95"/>
      <c r="O140" s="95"/>
      <c r="P140" s="95"/>
      <c r="Q140" s="95"/>
      <c r="R140" s="95"/>
      <c r="S140" s="95"/>
      <c r="T140" s="95"/>
      <c r="U140" s="95"/>
      <c r="V140" s="44"/>
      <c r="W140" s="44"/>
      <c r="X140" s="44"/>
      <c r="Y140" s="44"/>
      <c r="Z140" s="44"/>
    </row>
    <row r="141" spans="1:26" s="45" customFormat="1" x14ac:dyDescent="0.35">
      <c r="A141" s="42"/>
      <c r="B141" s="43"/>
      <c r="C141" s="95"/>
      <c r="D141" s="95"/>
      <c r="E141" s="95"/>
      <c r="F141" s="95"/>
      <c r="G141" s="95"/>
      <c r="H141" s="95"/>
      <c r="I141" s="95"/>
      <c r="J141" s="95"/>
      <c r="K141" s="95"/>
      <c r="L141" s="95"/>
      <c r="M141" s="95"/>
      <c r="N141" s="95"/>
      <c r="O141" s="95"/>
      <c r="P141" s="95"/>
      <c r="Q141" s="95"/>
      <c r="R141" s="95"/>
      <c r="S141" s="95"/>
      <c r="T141" s="95"/>
      <c r="U141" s="95"/>
      <c r="V141" s="44"/>
      <c r="W141" s="44"/>
      <c r="X141" s="44"/>
      <c r="Y141" s="44"/>
      <c r="Z141" s="44"/>
    </row>
    <row r="142" spans="1:26" s="45" customFormat="1" x14ac:dyDescent="0.35">
      <c r="A142" s="42"/>
      <c r="B142" s="43"/>
      <c r="C142" s="95"/>
      <c r="D142" s="95"/>
      <c r="E142" s="95"/>
      <c r="F142" s="95"/>
      <c r="G142" s="95"/>
      <c r="H142" s="95"/>
      <c r="I142" s="95"/>
      <c r="J142" s="95"/>
      <c r="K142" s="95"/>
      <c r="L142" s="95"/>
      <c r="M142" s="95"/>
      <c r="N142" s="95"/>
      <c r="O142" s="95"/>
      <c r="P142" s="95"/>
      <c r="Q142" s="95"/>
      <c r="R142" s="95"/>
      <c r="S142" s="95"/>
      <c r="T142" s="95"/>
      <c r="U142" s="95"/>
      <c r="V142" s="44"/>
      <c r="W142" s="44"/>
      <c r="X142" s="44"/>
      <c r="Y142" s="44"/>
      <c r="Z142" s="44"/>
    </row>
    <row r="143" spans="1:26" s="45" customFormat="1" x14ac:dyDescent="0.35">
      <c r="A143" s="42"/>
      <c r="B143" s="43"/>
      <c r="C143" s="95"/>
      <c r="D143" s="95"/>
      <c r="E143" s="95"/>
      <c r="F143" s="95"/>
      <c r="G143" s="95"/>
      <c r="H143" s="95"/>
      <c r="I143" s="95"/>
      <c r="J143" s="95"/>
      <c r="K143" s="95"/>
      <c r="L143" s="95"/>
      <c r="M143" s="95"/>
      <c r="N143" s="95"/>
      <c r="O143" s="95"/>
      <c r="P143" s="95"/>
      <c r="Q143" s="95"/>
      <c r="R143" s="95"/>
      <c r="S143" s="95"/>
      <c r="T143" s="95"/>
      <c r="U143" s="95"/>
      <c r="V143" s="44"/>
      <c r="W143" s="44"/>
      <c r="X143" s="44"/>
      <c r="Y143" s="44"/>
      <c r="Z143" s="44"/>
    </row>
    <row r="144" spans="1:26" s="45" customFormat="1" x14ac:dyDescent="0.35">
      <c r="A144" s="42"/>
      <c r="B144" s="43"/>
      <c r="C144" s="95"/>
      <c r="D144" s="95"/>
      <c r="E144" s="95"/>
      <c r="F144" s="95"/>
      <c r="G144" s="95"/>
      <c r="H144" s="95"/>
      <c r="I144" s="95"/>
      <c r="J144" s="95"/>
      <c r="K144" s="95"/>
      <c r="L144" s="95"/>
      <c r="M144" s="95"/>
      <c r="N144" s="95"/>
      <c r="O144" s="95"/>
      <c r="P144" s="95"/>
      <c r="Q144" s="95"/>
      <c r="R144" s="95"/>
      <c r="S144" s="95"/>
      <c r="T144" s="95"/>
      <c r="U144" s="95"/>
      <c r="V144" s="44"/>
      <c r="W144" s="44"/>
      <c r="X144" s="44"/>
      <c r="Y144" s="44"/>
      <c r="Z144" s="44"/>
    </row>
    <row r="145" spans="1:26" s="45" customFormat="1" x14ac:dyDescent="0.35">
      <c r="A145" s="42"/>
      <c r="B145" s="43"/>
      <c r="C145" s="95"/>
      <c r="D145" s="95"/>
      <c r="E145" s="95"/>
      <c r="F145" s="95"/>
      <c r="G145" s="95"/>
      <c r="H145" s="95"/>
      <c r="I145" s="95"/>
      <c r="J145" s="95"/>
      <c r="K145" s="95"/>
      <c r="L145" s="95"/>
      <c r="M145" s="95"/>
      <c r="N145" s="95"/>
      <c r="O145" s="95"/>
      <c r="P145" s="95"/>
      <c r="Q145" s="95"/>
      <c r="R145" s="95"/>
      <c r="S145" s="95"/>
      <c r="T145" s="95"/>
      <c r="U145" s="95"/>
      <c r="V145" s="44"/>
      <c r="W145" s="44"/>
      <c r="X145" s="44"/>
      <c r="Y145" s="44"/>
      <c r="Z145" s="44"/>
    </row>
    <row r="146" spans="1:26" s="45" customFormat="1" x14ac:dyDescent="0.35">
      <c r="A146" s="42"/>
      <c r="B146" s="43"/>
      <c r="C146" s="95"/>
      <c r="D146" s="95"/>
      <c r="E146" s="95"/>
      <c r="F146" s="95"/>
      <c r="G146" s="95"/>
      <c r="H146" s="95"/>
      <c r="I146" s="95"/>
      <c r="J146" s="95"/>
      <c r="K146" s="95"/>
      <c r="L146" s="95"/>
      <c r="M146" s="95"/>
      <c r="N146" s="95"/>
      <c r="O146" s="95"/>
      <c r="P146" s="95"/>
      <c r="Q146" s="95"/>
      <c r="R146" s="95"/>
      <c r="S146" s="95"/>
      <c r="T146" s="95"/>
      <c r="U146" s="95"/>
      <c r="V146" s="44"/>
      <c r="W146" s="44"/>
      <c r="X146" s="44"/>
      <c r="Y146" s="44"/>
      <c r="Z146" s="44"/>
    </row>
    <row r="147" spans="1:26" s="45" customFormat="1" x14ac:dyDescent="0.35">
      <c r="A147" s="42"/>
      <c r="B147" s="43"/>
      <c r="C147" s="95"/>
      <c r="D147" s="95"/>
      <c r="E147" s="95"/>
      <c r="F147" s="95"/>
      <c r="G147" s="95"/>
      <c r="H147" s="95"/>
      <c r="I147" s="95"/>
      <c r="J147" s="95"/>
      <c r="K147" s="95"/>
      <c r="L147" s="95"/>
      <c r="M147" s="95"/>
      <c r="N147" s="95"/>
      <c r="O147" s="95"/>
      <c r="P147" s="95"/>
      <c r="Q147" s="95"/>
      <c r="R147" s="95"/>
      <c r="S147" s="95"/>
      <c r="T147" s="95"/>
      <c r="U147" s="95"/>
      <c r="V147" s="44"/>
      <c r="W147" s="44"/>
      <c r="X147" s="44"/>
      <c r="Y147" s="44"/>
      <c r="Z147" s="44"/>
    </row>
    <row r="148" spans="1:26" s="45" customFormat="1" x14ac:dyDescent="0.35">
      <c r="A148" s="42"/>
      <c r="B148" s="43"/>
      <c r="C148" s="95"/>
      <c r="D148" s="95"/>
      <c r="E148" s="95"/>
      <c r="F148" s="95"/>
      <c r="G148" s="95"/>
      <c r="H148" s="95"/>
      <c r="I148" s="95"/>
      <c r="J148" s="95"/>
      <c r="K148" s="95"/>
      <c r="L148" s="95"/>
      <c r="M148" s="95"/>
      <c r="N148" s="95"/>
      <c r="O148" s="95"/>
      <c r="P148" s="95"/>
      <c r="Q148" s="95"/>
      <c r="R148" s="95"/>
      <c r="S148" s="95"/>
      <c r="T148" s="95"/>
      <c r="U148" s="95"/>
      <c r="V148" s="44"/>
      <c r="W148" s="44"/>
      <c r="X148" s="44"/>
      <c r="Y148" s="44"/>
      <c r="Z148" s="44"/>
    </row>
    <row r="149" spans="1:26" s="45" customFormat="1" x14ac:dyDescent="0.35">
      <c r="A149" s="42"/>
      <c r="B149" s="43"/>
      <c r="C149" s="95"/>
      <c r="D149" s="95"/>
      <c r="E149" s="95"/>
      <c r="F149" s="95"/>
      <c r="G149" s="95"/>
      <c r="H149" s="95"/>
      <c r="I149" s="95"/>
      <c r="J149" s="95"/>
      <c r="K149" s="95"/>
      <c r="L149" s="95"/>
      <c r="M149" s="95"/>
      <c r="N149" s="95"/>
      <c r="O149" s="95"/>
      <c r="P149" s="95"/>
      <c r="Q149" s="95"/>
      <c r="R149" s="95"/>
      <c r="S149" s="95"/>
      <c r="T149" s="95"/>
      <c r="U149" s="95"/>
      <c r="V149" s="44"/>
      <c r="W149" s="44"/>
      <c r="X149" s="44"/>
      <c r="Y149" s="44"/>
      <c r="Z149" s="44"/>
    </row>
    <row r="150" spans="1:26" s="45" customFormat="1" x14ac:dyDescent="0.35">
      <c r="A150" s="42"/>
      <c r="B150" s="43"/>
      <c r="C150" s="95"/>
      <c r="D150" s="95"/>
      <c r="E150" s="95"/>
      <c r="F150" s="95"/>
      <c r="G150" s="95"/>
      <c r="H150" s="95"/>
      <c r="I150" s="95"/>
      <c r="J150" s="95"/>
      <c r="K150" s="95"/>
      <c r="L150" s="95"/>
      <c r="M150" s="95"/>
      <c r="N150" s="95"/>
      <c r="O150" s="95"/>
      <c r="P150" s="95"/>
      <c r="Q150" s="95"/>
      <c r="R150" s="95"/>
      <c r="S150" s="95"/>
      <c r="T150" s="95"/>
      <c r="U150" s="95"/>
      <c r="V150" s="44"/>
      <c r="W150" s="44"/>
      <c r="X150" s="44"/>
      <c r="Y150" s="44"/>
      <c r="Z150" s="44"/>
    </row>
    <row r="151" spans="1:26" s="45" customFormat="1" x14ac:dyDescent="0.35">
      <c r="A151" s="42"/>
      <c r="B151" s="43"/>
      <c r="C151" s="95"/>
      <c r="D151" s="95"/>
      <c r="E151" s="95"/>
      <c r="F151" s="95"/>
      <c r="G151" s="95"/>
      <c r="H151" s="95"/>
      <c r="I151" s="95"/>
      <c r="J151" s="95"/>
      <c r="K151" s="95"/>
      <c r="L151" s="95"/>
      <c r="M151" s="95"/>
      <c r="N151" s="95"/>
      <c r="O151" s="95"/>
      <c r="P151" s="95"/>
      <c r="Q151" s="95"/>
      <c r="R151" s="95"/>
      <c r="S151" s="95"/>
      <c r="T151" s="95"/>
      <c r="U151" s="95"/>
      <c r="V151" s="44"/>
      <c r="W151" s="44"/>
      <c r="X151" s="44"/>
      <c r="Y151" s="44"/>
      <c r="Z151" s="44"/>
    </row>
    <row r="152" spans="1:26" s="45" customFormat="1" x14ac:dyDescent="0.35">
      <c r="A152" s="42"/>
      <c r="B152" s="43"/>
      <c r="C152" s="95"/>
      <c r="D152" s="95"/>
      <c r="E152" s="95"/>
      <c r="F152" s="95"/>
      <c r="G152" s="95"/>
      <c r="H152" s="95"/>
      <c r="I152" s="95"/>
      <c r="J152" s="95"/>
      <c r="K152" s="95"/>
      <c r="L152" s="95"/>
      <c r="M152" s="95"/>
      <c r="N152" s="95"/>
      <c r="O152" s="95"/>
      <c r="P152" s="95"/>
      <c r="Q152" s="95"/>
      <c r="R152" s="95"/>
      <c r="S152" s="95"/>
      <c r="T152" s="95"/>
      <c r="U152" s="95"/>
      <c r="V152" s="44"/>
      <c r="W152" s="44"/>
      <c r="X152" s="44"/>
      <c r="Y152" s="44"/>
      <c r="Z152" s="44"/>
    </row>
    <row r="153" spans="1:26" s="45" customFormat="1" x14ac:dyDescent="0.35">
      <c r="A153" s="42"/>
      <c r="B153" s="43"/>
      <c r="C153" s="95"/>
      <c r="D153" s="95"/>
      <c r="E153" s="95"/>
      <c r="F153" s="95"/>
      <c r="G153" s="95"/>
      <c r="H153" s="95"/>
      <c r="I153" s="95"/>
      <c r="J153" s="95"/>
      <c r="K153" s="95"/>
      <c r="L153" s="95"/>
      <c r="M153" s="95"/>
      <c r="N153" s="95"/>
      <c r="O153" s="95"/>
      <c r="P153" s="95"/>
      <c r="Q153" s="95"/>
      <c r="R153" s="95"/>
      <c r="S153" s="95"/>
      <c r="T153" s="95"/>
      <c r="U153" s="95"/>
      <c r="V153" s="44"/>
      <c r="W153" s="44"/>
      <c r="X153" s="44"/>
      <c r="Y153" s="44"/>
      <c r="Z153" s="44"/>
    </row>
    <row r="154" spans="1:26" s="45" customFormat="1" x14ac:dyDescent="0.35">
      <c r="A154" s="42"/>
      <c r="B154" s="43"/>
      <c r="C154" s="95"/>
      <c r="D154" s="95"/>
      <c r="E154" s="95"/>
      <c r="F154" s="95"/>
      <c r="G154" s="95"/>
      <c r="H154" s="95"/>
      <c r="I154" s="95"/>
      <c r="J154" s="95"/>
      <c r="K154" s="95"/>
      <c r="L154" s="95"/>
      <c r="M154" s="95"/>
      <c r="N154" s="95"/>
      <c r="O154" s="95"/>
      <c r="P154" s="95"/>
      <c r="Q154" s="95"/>
      <c r="R154" s="95"/>
      <c r="S154" s="95"/>
      <c r="T154" s="95"/>
      <c r="U154" s="95"/>
      <c r="V154" s="44"/>
      <c r="W154" s="44"/>
      <c r="X154" s="44"/>
      <c r="Y154" s="44"/>
      <c r="Z154" s="44"/>
    </row>
    <row r="155" spans="1:26" s="45" customFormat="1" x14ac:dyDescent="0.35">
      <c r="A155" s="42"/>
      <c r="B155" s="43"/>
      <c r="C155" s="95"/>
      <c r="D155" s="95"/>
      <c r="E155" s="95"/>
      <c r="F155" s="95"/>
      <c r="G155" s="95"/>
      <c r="H155" s="95"/>
      <c r="I155" s="95"/>
      <c r="J155" s="95"/>
      <c r="K155" s="95"/>
      <c r="L155" s="95"/>
      <c r="M155" s="95"/>
      <c r="N155" s="95"/>
      <c r="O155" s="95"/>
      <c r="P155" s="95"/>
      <c r="Q155" s="95"/>
      <c r="R155" s="95"/>
      <c r="S155" s="95"/>
      <c r="T155" s="95"/>
      <c r="U155" s="95"/>
      <c r="V155" s="44"/>
      <c r="W155" s="44"/>
      <c r="X155" s="44"/>
      <c r="Y155" s="44"/>
      <c r="Z155" s="44"/>
    </row>
    <row r="156" spans="1:26" s="45" customFormat="1" x14ac:dyDescent="0.35">
      <c r="A156" s="42"/>
      <c r="B156" s="43"/>
      <c r="C156" s="95"/>
      <c r="D156" s="95"/>
      <c r="E156" s="95"/>
      <c r="F156" s="95"/>
      <c r="G156" s="95"/>
      <c r="H156" s="95"/>
      <c r="I156" s="95"/>
      <c r="J156" s="95"/>
      <c r="K156" s="95"/>
      <c r="L156" s="95"/>
      <c r="M156" s="95"/>
      <c r="N156" s="95"/>
      <c r="O156" s="95"/>
      <c r="P156" s="95"/>
      <c r="Q156" s="95"/>
      <c r="R156" s="95"/>
      <c r="S156" s="95"/>
      <c r="T156" s="95"/>
      <c r="U156" s="95"/>
      <c r="V156" s="44"/>
      <c r="W156" s="44"/>
      <c r="X156" s="44"/>
      <c r="Y156" s="44"/>
      <c r="Z156" s="44"/>
    </row>
    <row r="157" spans="1:26" s="45" customFormat="1" x14ac:dyDescent="0.35">
      <c r="A157" s="42"/>
      <c r="B157" s="43"/>
      <c r="C157" s="95"/>
      <c r="D157" s="95"/>
      <c r="E157" s="95"/>
      <c r="F157" s="95"/>
      <c r="G157" s="95"/>
      <c r="H157" s="95"/>
      <c r="I157" s="95"/>
      <c r="J157" s="95"/>
      <c r="K157" s="95"/>
      <c r="L157" s="95"/>
      <c r="M157" s="95"/>
      <c r="N157" s="95"/>
      <c r="O157" s="95"/>
      <c r="P157" s="95"/>
      <c r="Q157" s="95"/>
      <c r="R157" s="95"/>
      <c r="S157" s="95"/>
      <c r="T157" s="95"/>
      <c r="U157" s="95"/>
      <c r="V157" s="44"/>
      <c r="W157" s="44"/>
      <c r="X157" s="44"/>
      <c r="Y157" s="44"/>
      <c r="Z157" s="44"/>
    </row>
    <row r="158" spans="1:26" s="45" customFormat="1" x14ac:dyDescent="0.35">
      <c r="A158" s="42"/>
      <c r="B158" s="43"/>
      <c r="C158" s="95"/>
      <c r="D158" s="95"/>
      <c r="E158" s="95"/>
      <c r="F158" s="95"/>
      <c r="G158" s="95"/>
      <c r="H158" s="95"/>
      <c r="I158" s="95"/>
      <c r="J158" s="95"/>
      <c r="K158" s="95"/>
      <c r="L158" s="95"/>
      <c r="M158" s="95"/>
      <c r="N158" s="95"/>
      <c r="O158" s="95"/>
      <c r="P158" s="95"/>
      <c r="Q158" s="95"/>
      <c r="R158" s="95"/>
      <c r="S158" s="95"/>
      <c r="T158" s="95"/>
      <c r="U158" s="95"/>
      <c r="V158" s="44"/>
      <c r="W158" s="44"/>
      <c r="X158" s="44"/>
      <c r="Y158" s="44"/>
      <c r="Z158" s="44"/>
    </row>
    <row r="159" spans="1:26" s="45" customFormat="1" x14ac:dyDescent="0.35">
      <c r="A159" s="42"/>
      <c r="B159" s="43"/>
      <c r="C159" s="95"/>
      <c r="D159" s="95"/>
      <c r="E159" s="95"/>
      <c r="F159" s="95"/>
      <c r="G159" s="95"/>
      <c r="H159" s="95"/>
      <c r="I159" s="95"/>
      <c r="J159" s="95"/>
      <c r="K159" s="95"/>
      <c r="L159" s="95"/>
      <c r="M159" s="95"/>
      <c r="N159" s="95"/>
      <c r="O159" s="95"/>
      <c r="P159" s="95"/>
      <c r="Q159" s="95"/>
      <c r="R159" s="95"/>
      <c r="S159" s="95"/>
      <c r="T159" s="95"/>
      <c r="U159" s="95"/>
      <c r="V159" s="44"/>
      <c r="W159" s="44"/>
      <c r="X159" s="44"/>
      <c r="Y159" s="44"/>
      <c r="Z159" s="44"/>
    </row>
    <row r="160" spans="1:26" s="45" customFormat="1" x14ac:dyDescent="0.35">
      <c r="A160" s="42"/>
      <c r="B160" s="43"/>
      <c r="C160" s="95"/>
      <c r="D160" s="95"/>
      <c r="E160" s="95"/>
      <c r="F160" s="95"/>
      <c r="G160" s="95"/>
      <c r="H160" s="95"/>
      <c r="I160" s="95"/>
      <c r="J160" s="95"/>
      <c r="K160" s="95"/>
      <c r="L160" s="95"/>
      <c r="M160" s="95"/>
      <c r="N160" s="95"/>
      <c r="O160" s="95"/>
      <c r="P160" s="95"/>
      <c r="Q160" s="95"/>
      <c r="R160" s="95"/>
      <c r="S160" s="95"/>
      <c r="T160" s="95"/>
      <c r="U160" s="95"/>
      <c r="V160" s="44"/>
      <c r="W160" s="44"/>
      <c r="X160" s="44"/>
      <c r="Y160" s="44"/>
      <c r="Z160" s="44"/>
    </row>
    <row r="161" spans="1:26" s="45" customFormat="1" x14ac:dyDescent="0.35">
      <c r="A161" s="42"/>
      <c r="B161" s="43"/>
      <c r="C161" s="95"/>
      <c r="D161" s="95"/>
      <c r="E161" s="95"/>
      <c r="F161" s="95"/>
      <c r="G161" s="95"/>
      <c r="H161" s="95"/>
      <c r="I161" s="95"/>
      <c r="J161" s="95"/>
      <c r="K161" s="95"/>
      <c r="L161" s="95"/>
      <c r="M161" s="95"/>
      <c r="N161" s="95"/>
      <c r="O161" s="95"/>
      <c r="P161" s="95"/>
      <c r="Q161" s="95"/>
      <c r="R161" s="95"/>
      <c r="S161" s="95"/>
      <c r="T161" s="95"/>
      <c r="U161" s="95"/>
      <c r="V161" s="44"/>
      <c r="W161" s="44"/>
      <c r="X161" s="44"/>
      <c r="Y161" s="44"/>
      <c r="Z161" s="44"/>
    </row>
    <row r="162" spans="1:26" s="45" customFormat="1" x14ac:dyDescent="0.35">
      <c r="A162" s="42"/>
      <c r="B162" s="43"/>
      <c r="C162" s="95"/>
      <c r="D162" s="95"/>
      <c r="E162" s="95"/>
      <c r="F162" s="95"/>
      <c r="G162" s="95"/>
      <c r="H162" s="95"/>
      <c r="I162" s="95"/>
      <c r="J162" s="95"/>
      <c r="K162" s="95"/>
      <c r="L162" s="95"/>
      <c r="M162" s="95"/>
      <c r="N162" s="95"/>
      <c r="O162" s="95"/>
      <c r="P162" s="95"/>
      <c r="Q162" s="95"/>
      <c r="R162" s="95"/>
      <c r="S162" s="95"/>
      <c r="T162" s="95"/>
      <c r="U162" s="95"/>
      <c r="V162" s="44"/>
      <c r="W162" s="44"/>
      <c r="X162" s="44"/>
      <c r="Y162" s="44"/>
      <c r="Z162" s="44"/>
    </row>
    <row r="163" spans="1:26" s="45" customFormat="1" x14ac:dyDescent="0.35">
      <c r="A163" s="42"/>
      <c r="B163" s="43"/>
      <c r="C163" s="95"/>
      <c r="D163" s="95"/>
      <c r="E163" s="95"/>
      <c r="F163" s="95"/>
      <c r="G163" s="95"/>
      <c r="H163" s="95"/>
      <c r="I163" s="95"/>
      <c r="J163" s="95"/>
      <c r="K163" s="95"/>
      <c r="L163" s="95"/>
      <c r="M163" s="95"/>
      <c r="N163" s="95"/>
      <c r="O163" s="95"/>
      <c r="P163" s="95"/>
      <c r="Q163" s="95"/>
      <c r="R163" s="95"/>
      <c r="S163" s="95"/>
      <c r="T163" s="95"/>
      <c r="U163" s="95"/>
      <c r="V163" s="44"/>
      <c r="W163" s="44"/>
      <c r="X163" s="44"/>
      <c r="Y163" s="44"/>
      <c r="Z163" s="44"/>
    </row>
    <row r="164" spans="1:26" s="45" customFormat="1" x14ac:dyDescent="0.35">
      <c r="A164" s="42"/>
      <c r="B164" s="43"/>
      <c r="C164" s="95"/>
      <c r="D164" s="95"/>
      <c r="E164" s="95"/>
      <c r="F164" s="95"/>
      <c r="G164" s="95"/>
      <c r="H164" s="95"/>
      <c r="I164" s="95"/>
      <c r="J164" s="95"/>
      <c r="K164" s="95"/>
      <c r="L164" s="95"/>
      <c r="M164" s="95"/>
      <c r="N164" s="95"/>
      <c r="O164" s="95"/>
      <c r="P164" s="95"/>
      <c r="Q164" s="95"/>
      <c r="R164" s="95"/>
      <c r="S164" s="95"/>
      <c r="T164" s="95"/>
      <c r="U164" s="95"/>
      <c r="V164" s="44"/>
      <c r="W164" s="44"/>
      <c r="X164" s="44"/>
      <c r="Y164" s="44"/>
      <c r="Z164" s="44"/>
    </row>
    <row r="165" spans="1:26" s="45" customFormat="1" x14ac:dyDescent="0.35">
      <c r="A165" s="42"/>
      <c r="B165" s="43"/>
      <c r="C165" s="95"/>
      <c r="D165" s="95"/>
      <c r="E165" s="95"/>
      <c r="F165" s="95"/>
      <c r="G165" s="95"/>
      <c r="H165" s="95"/>
      <c r="I165" s="95"/>
      <c r="J165" s="95"/>
      <c r="K165" s="95"/>
      <c r="L165" s="95"/>
      <c r="M165" s="95"/>
      <c r="N165" s="95"/>
      <c r="O165" s="95"/>
      <c r="P165" s="95"/>
      <c r="Q165" s="95"/>
      <c r="R165" s="95"/>
      <c r="S165" s="95"/>
      <c r="T165" s="95"/>
      <c r="U165" s="95"/>
      <c r="V165" s="44"/>
      <c r="W165" s="44"/>
      <c r="X165" s="44"/>
      <c r="Y165" s="44"/>
      <c r="Z165" s="44"/>
    </row>
    <row r="166" spans="1:26" s="45" customFormat="1" x14ac:dyDescent="0.35">
      <c r="A166" s="42"/>
      <c r="B166" s="43"/>
      <c r="C166" s="95"/>
      <c r="D166" s="95"/>
      <c r="E166" s="95"/>
      <c r="F166" s="95"/>
      <c r="G166" s="95"/>
      <c r="H166" s="95"/>
      <c r="I166" s="95"/>
      <c r="J166" s="95"/>
      <c r="K166" s="95"/>
      <c r="L166" s="95"/>
      <c r="M166" s="95"/>
      <c r="N166" s="95"/>
      <c r="O166" s="95"/>
      <c r="P166" s="95"/>
      <c r="Q166" s="95"/>
      <c r="R166" s="95"/>
      <c r="S166" s="95"/>
      <c r="T166" s="95"/>
      <c r="U166" s="95"/>
      <c r="V166" s="44"/>
      <c r="W166" s="44"/>
      <c r="X166" s="44"/>
      <c r="Y166" s="44"/>
      <c r="Z166" s="44"/>
    </row>
    <row r="167" spans="1:26" s="45" customFormat="1" x14ac:dyDescent="0.35">
      <c r="A167" s="42"/>
      <c r="B167" s="43"/>
      <c r="C167" s="95"/>
      <c r="D167" s="95"/>
      <c r="E167" s="95"/>
      <c r="F167" s="95"/>
      <c r="G167" s="95"/>
      <c r="H167" s="95"/>
      <c r="I167" s="95"/>
      <c r="J167" s="95"/>
      <c r="K167" s="95"/>
      <c r="L167" s="95"/>
      <c r="M167" s="95"/>
      <c r="N167" s="95"/>
      <c r="O167" s="95"/>
      <c r="P167" s="95"/>
      <c r="Q167" s="95"/>
      <c r="R167" s="95"/>
      <c r="S167" s="95"/>
      <c r="T167" s="95"/>
      <c r="U167" s="95"/>
      <c r="V167" s="44"/>
      <c r="W167" s="44"/>
      <c r="X167" s="44"/>
      <c r="Y167" s="44"/>
      <c r="Z167" s="44"/>
    </row>
    <row r="168" spans="1:26" s="45" customFormat="1" x14ac:dyDescent="0.35">
      <c r="A168" s="42"/>
      <c r="B168" s="43"/>
      <c r="C168" s="95"/>
      <c r="D168" s="95"/>
      <c r="E168" s="95"/>
      <c r="F168" s="95"/>
      <c r="G168" s="95"/>
      <c r="H168" s="95"/>
      <c r="I168" s="95"/>
      <c r="J168" s="95"/>
      <c r="K168" s="95"/>
      <c r="L168" s="95"/>
      <c r="M168" s="95"/>
      <c r="N168" s="95"/>
      <c r="O168" s="95"/>
      <c r="P168" s="95"/>
      <c r="Q168" s="95"/>
      <c r="R168" s="95"/>
      <c r="S168" s="95"/>
      <c r="T168" s="95"/>
      <c r="U168" s="95"/>
      <c r="V168" s="44"/>
      <c r="W168" s="44"/>
      <c r="X168" s="44"/>
      <c r="Y168" s="44"/>
      <c r="Z168" s="44"/>
    </row>
    <row r="169" spans="1:26" s="45" customFormat="1" x14ac:dyDescent="0.35">
      <c r="A169" s="42"/>
      <c r="B169" s="43"/>
      <c r="C169" s="95"/>
      <c r="D169" s="95"/>
      <c r="E169" s="95"/>
      <c r="F169" s="95"/>
      <c r="G169" s="95"/>
      <c r="H169" s="95"/>
      <c r="I169" s="95"/>
      <c r="J169" s="95"/>
      <c r="K169" s="95"/>
      <c r="L169" s="95"/>
      <c r="M169" s="95"/>
      <c r="N169" s="95"/>
      <c r="O169" s="95"/>
      <c r="P169" s="95"/>
      <c r="Q169" s="95"/>
      <c r="R169" s="95"/>
      <c r="S169" s="95"/>
      <c r="T169" s="95"/>
      <c r="U169" s="95"/>
      <c r="V169" s="44"/>
      <c r="W169" s="44"/>
      <c r="X169" s="44"/>
      <c r="Y169" s="44"/>
      <c r="Z169" s="44"/>
    </row>
    <row r="170" spans="1:26" s="45" customFormat="1" x14ac:dyDescent="0.35">
      <c r="A170" s="42"/>
      <c r="B170" s="43"/>
      <c r="C170" s="95"/>
      <c r="D170" s="95"/>
      <c r="E170" s="95"/>
      <c r="F170" s="95"/>
      <c r="G170" s="95"/>
      <c r="H170" s="95"/>
      <c r="I170" s="95"/>
      <c r="J170" s="95"/>
      <c r="K170" s="95"/>
      <c r="L170" s="95"/>
      <c r="M170" s="95"/>
      <c r="N170" s="95"/>
      <c r="O170" s="95"/>
      <c r="P170" s="95"/>
      <c r="Q170" s="95"/>
      <c r="R170" s="95"/>
      <c r="S170" s="95"/>
      <c r="T170" s="95"/>
      <c r="U170" s="95"/>
      <c r="V170" s="44"/>
      <c r="W170" s="44"/>
      <c r="X170" s="44"/>
      <c r="Y170" s="44"/>
      <c r="Z170" s="44"/>
    </row>
    <row r="171" spans="1:26" s="45" customFormat="1" x14ac:dyDescent="0.35">
      <c r="A171" s="42"/>
      <c r="B171" s="43"/>
      <c r="C171" s="95"/>
      <c r="D171" s="95"/>
      <c r="E171" s="95"/>
      <c r="F171" s="95"/>
      <c r="G171" s="95"/>
      <c r="H171" s="95"/>
      <c r="I171" s="95"/>
      <c r="J171" s="95"/>
      <c r="K171" s="95"/>
      <c r="L171" s="95"/>
      <c r="M171" s="95"/>
      <c r="N171" s="95"/>
      <c r="O171" s="95"/>
      <c r="P171" s="95"/>
      <c r="Q171" s="95"/>
      <c r="R171" s="95"/>
      <c r="S171" s="95"/>
      <c r="T171" s="95"/>
      <c r="U171" s="95"/>
      <c r="V171" s="44"/>
      <c r="W171" s="44"/>
      <c r="X171" s="44"/>
      <c r="Y171" s="44"/>
      <c r="Z171" s="44"/>
    </row>
    <row r="172" spans="1:26" s="45" customFormat="1" x14ac:dyDescent="0.35">
      <c r="A172" s="42"/>
      <c r="B172" s="43"/>
      <c r="C172" s="95"/>
      <c r="D172" s="95"/>
      <c r="E172" s="95"/>
      <c r="F172" s="95"/>
      <c r="G172" s="95"/>
      <c r="H172" s="95"/>
      <c r="I172" s="95"/>
      <c r="J172" s="95"/>
      <c r="K172" s="95"/>
      <c r="L172" s="95"/>
      <c r="M172" s="95"/>
      <c r="N172" s="95"/>
      <c r="O172" s="95"/>
      <c r="P172" s="95"/>
      <c r="Q172" s="95"/>
      <c r="R172" s="95"/>
      <c r="S172" s="95"/>
      <c r="T172" s="95"/>
      <c r="U172" s="95"/>
      <c r="V172" s="44"/>
      <c r="W172" s="44"/>
      <c r="X172" s="44"/>
      <c r="Y172" s="44"/>
      <c r="Z172" s="44"/>
    </row>
    <row r="173" spans="1:26" s="45" customFormat="1" x14ac:dyDescent="0.35">
      <c r="A173" s="42"/>
      <c r="B173" s="43"/>
      <c r="C173" s="95"/>
      <c r="D173" s="95"/>
      <c r="E173" s="95"/>
      <c r="F173" s="95"/>
      <c r="G173" s="95"/>
      <c r="H173" s="95"/>
      <c r="I173" s="95"/>
      <c r="J173" s="95"/>
      <c r="K173" s="95"/>
      <c r="L173" s="95"/>
      <c r="M173" s="95"/>
      <c r="N173" s="95"/>
      <c r="O173" s="95"/>
      <c r="P173" s="95"/>
      <c r="Q173" s="95"/>
      <c r="R173" s="95"/>
      <c r="S173" s="95"/>
      <c r="T173" s="95"/>
      <c r="U173" s="95"/>
      <c r="V173" s="44"/>
      <c r="W173" s="44"/>
      <c r="X173" s="44"/>
      <c r="Y173" s="44"/>
      <c r="Z173" s="44"/>
    </row>
    <row r="174" spans="1:26" s="45" customFormat="1" x14ac:dyDescent="0.35">
      <c r="A174" s="42"/>
      <c r="B174" s="43"/>
      <c r="C174" s="95"/>
      <c r="D174" s="95"/>
      <c r="E174" s="95"/>
      <c r="F174" s="95"/>
      <c r="G174" s="95"/>
      <c r="H174" s="95"/>
      <c r="I174" s="95"/>
      <c r="J174" s="95"/>
      <c r="K174" s="95"/>
      <c r="L174" s="95"/>
      <c r="M174" s="95"/>
      <c r="N174" s="95"/>
      <c r="O174" s="95"/>
      <c r="P174" s="95"/>
      <c r="Q174" s="95"/>
      <c r="R174" s="95"/>
      <c r="S174" s="95"/>
      <c r="T174" s="95"/>
      <c r="U174" s="95"/>
      <c r="V174" s="44"/>
      <c r="W174" s="44"/>
      <c r="X174" s="44"/>
      <c r="Y174" s="44"/>
      <c r="Z174" s="44"/>
    </row>
    <row r="175" spans="1:26" s="45" customFormat="1" x14ac:dyDescent="0.35">
      <c r="A175" s="42"/>
      <c r="B175" s="43"/>
      <c r="C175" s="95"/>
      <c r="D175" s="95"/>
      <c r="E175" s="95"/>
      <c r="F175" s="95"/>
      <c r="G175" s="95"/>
      <c r="H175" s="95"/>
      <c r="I175" s="95"/>
      <c r="J175" s="95"/>
      <c r="K175" s="95"/>
      <c r="L175" s="95"/>
      <c r="M175" s="95"/>
      <c r="N175" s="95"/>
      <c r="O175" s="95"/>
      <c r="P175" s="95"/>
      <c r="Q175" s="95"/>
      <c r="R175" s="95"/>
      <c r="S175" s="95"/>
      <c r="T175" s="95"/>
      <c r="U175" s="95"/>
      <c r="V175" s="44"/>
      <c r="W175" s="44"/>
      <c r="X175" s="44"/>
      <c r="Y175" s="44"/>
      <c r="Z175" s="44"/>
    </row>
    <row r="176" spans="1:26" s="45" customFormat="1" x14ac:dyDescent="0.35">
      <c r="A176" s="42"/>
      <c r="B176" s="43"/>
      <c r="C176" s="95"/>
      <c r="D176" s="95"/>
      <c r="E176" s="95"/>
      <c r="F176" s="95"/>
      <c r="G176" s="95"/>
      <c r="H176" s="95"/>
      <c r="I176" s="95"/>
      <c r="J176" s="95"/>
      <c r="K176" s="95"/>
      <c r="L176" s="95"/>
      <c r="M176" s="95"/>
      <c r="N176" s="95"/>
      <c r="O176" s="95"/>
      <c r="P176" s="95"/>
      <c r="Q176" s="95"/>
      <c r="R176" s="95"/>
      <c r="S176" s="95"/>
      <c r="T176" s="95"/>
      <c r="U176" s="95"/>
      <c r="V176" s="44"/>
      <c r="W176" s="44"/>
      <c r="X176" s="44"/>
      <c r="Y176" s="44"/>
      <c r="Z176" s="44"/>
    </row>
    <row r="177" spans="1:26" s="45" customFormat="1" x14ac:dyDescent="0.35">
      <c r="A177" s="42"/>
      <c r="B177" s="43"/>
      <c r="C177" s="95"/>
      <c r="D177" s="95"/>
      <c r="E177" s="95"/>
      <c r="F177" s="95"/>
      <c r="G177" s="95"/>
      <c r="H177" s="95"/>
      <c r="I177" s="95"/>
      <c r="J177" s="95"/>
      <c r="K177" s="95"/>
      <c r="L177" s="95"/>
      <c r="M177" s="95"/>
      <c r="N177" s="95"/>
      <c r="O177" s="95"/>
      <c r="P177" s="95"/>
      <c r="Q177" s="95"/>
      <c r="R177" s="95"/>
      <c r="S177" s="95"/>
      <c r="T177" s="95"/>
      <c r="U177" s="95"/>
      <c r="V177" s="44"/>
      <c r="W177" s="44"/>
      <c r="X177" s="44"/>
      <c r="Y177" s="44"/>
      <c r="Z177" s="44"/>
    </row>
    <row r="178" spans="1:26" s="45" customFormat="1" x14ac:dyDescent="0.35">
      <c r="A178" s="42"/>
      <c r="B178" s="43"/>
      <c r="C178" s="95"/>
      <c r="D178" s="95"/>
      <c r="E178" s="95"/>
      <c r="F178" s="95"/>
      <c r="G178" s="95"/>
      <c r="H178" s="95"/>
      <c r="I178" s="95"/>
      <c r="J178" s="95"/>
      <c r="K178" s="95"/>
      <c r="L178" s="95"/>
      <c r="M178" s="95"/>
      <c r="N178" s="95"/>
      <c r="O178" s="95"/>
      <c r="P178" s="95"/>
      <c r="Q178" s="95"/>
      <c r="R178" s="95"/>
      <c r="S178" s="95"/>
      <c r="T178" s="95"/>
      <c r="U178" s="95"/>
      <c r="V178" s="44"/>
      <c r="W178" s="44"/>
      <c r="X178" s="44"/>
      <c r="Y178" s="44"/>
      <c r="Z178" s="44"/>
    </row>
    <row r="179" spans="1:26" s="45" customFormat="1" x14ac:dyDescent="0.35">
      <c r="A179" s="42"/>
      <c r="B179" s="43"/>
      <c r="C179" s="95"/>
      <c r="D179" s="95"/>
      <c r="E179" s="95"/>
      <c r="F179" s="95"/>
      <c r="G179" s="95"/>
      <c r="H179" s="95"/>
      <c r="I179" s="95"/>
      <c r="J179" s="95"/>
      <c r="K179" s="95"/>
      <c r="L179" s="95"/>
      <c r="M179" s="95"/>
      <c r="N179" s="95"/>
      <c r="O179" s="95"/>
      <c r="P179" s="95"/>
      <c r="Q179" s="95"/>
      <c r="R179" s="95"/>
      <c r="S179" s="95"/>
      <c r="T179" s="95"/>
      <c r="U179" s="95"/>
      <c r="V179" s="44"/>
      <c r="W179" s="44"/>
      <c r="X179" s="44"/>
      <c r="Y179" s="44"/>
      <c r="Z179" s="44"/>
    </row>
    <row r="180" spans="1:26" s="45" customFormat="1" x14ac:dyDescent="0.35">
      <c r="A180" s="42"/>
      <c r="B180" s="43"/>
      <c r="C180" s="95"/>
      <c r="D180" s="95"/>
      <c r="E180" s="95"/>
      <c r="F180" s="95"/>
      <c r="G180" s="95"/>
      <c r="H180" s="95"/>
      <c r="I180" s="95"/>
      <c r="J180" s="95"/>
      <c r="K180" s="95"/>
      <c r="L180" s="95"/>
      <c r="M180" s="95"/>
      <c r="N180" s="95"/>
      <c r="O180" s="95"/>
      <c r="P180" s="95"/>
      <c r="Q180" s="95"/>
      <c r="R180" s="95"/>
      <c r="S180" s="95"/>
      <c r="T180" s="95"/>
      <c r="U180" s="95"/>
      <c r="V180" s="44"/>
      <c r="W180" s="44"/>
      <c r="X180" s="44"/>
      <c r="Y180" s="44"/>
      <c r="Z180" s="44"/>
    </row>
    <row r="181" spans="1:26" s="45" customFormat="1" x14ac:dyDescent="0.35">
      <c r="A181" s="42"/>
      <c r="B181" s="43"/>
      <c r="C181" s="95"/>
      <c r="D181" s="95"/>
      <c r="E181" s="95"/>
      <c r="F181" s="95"/>
      <c r="G181" s="95"/>
      <c r="H181" s="95"/>
      <c r="I181" s="95"/>
      <c r="J181" s="95"/>
      <c r="K181" s="95"/>
      <c r="L181" s="95"/>
      <c r="M181" s="95"/>
      <c r="N181" s="95"/>
      <c r="O181" s="95"/>
      <c r="P181" s="95"/>
      <c r="Q181" s="95"/>
      <c r="R181" s="95"/>
      <c r="S181" s="95"/>
      <c r="T181" s="95"/>
      <c r="U181" s="95"/>
      <c r="V181" s="44"/>
      <c r="W181" s="44"/>
      <c r="X181" s="44"/>
      <c r="Y181" s="44"/>
      <c r="Z181" s="44"/>
    </row>
    <row r="182" spans="1:26" s="45" customFormat="1" x14ac:dyDescent="0.35">
      <c r="A182" s="42"/>
      <c r="B182" s="43"/>
      <c r="C182" s="95"/>
      <c r="D182" s="95"/>
      <c r="E182" s="95"/>
      <c r="F182" s="95"/>
      <c r="G182" s="95"/>
      <c r="H182" s="95"/>
      <c r="I182" s="95"/>
      <c r="J182" s="95"/>
      <c r="K182" s="95"/>
      <c r="L182" s="95"/>
      <c r="M182" s="95"/>
      <c r="N182" s="95"/>
      <c r="O182" s="95"/>
      <c r="P182" s="95"/>
      <c r="Q182" s="95"/>
      <c r="R182" s="95"/>
      <c r="S182" s="95"/>
      <c r="T182" s="95"/>
      <c r="U182" s="95"/>
      <c r="V182" s="44"/>
      <c r="W182" s="44"/>
      <c r="X182" s="44"/>
      <c r="Y182" s="44"/>
      <c r="Z182" s="44"/>
    </row>
    <row r="183" spans="1:26" s="45" customFormat="1" x14ac:dyDescent="0.35">
      <c r="A183" s="42"/>
      <c r="B183" s="43"/>
      <c r="C183" s="95"/>
      <c r="D183" s="95"/>
      <c r="E183" s="95"/>
      <c r="F183" s="95"/>
      <c r="G183" s="95"/>
      <c r="H183" s="95"/>
      <c r="I183" s="95"/>
      <c r="J183" s="95"/>
      <c r="K183" s="95"/>
      <c r="L183" s="95"/>
      <c r="M183" s="95"/>
      <c r="N183" s="95"/>
      <c r="O183" s="95"/>
      <c r="P183" s="95"/>
      <c r="Q183" s="95"/>
      <c r="R183" s="95"/>
      <c r="S183" s="95"/>
      <c r="T183" s="95"/>
      <c r="U183" s="95"/>
      <c r="V183" s="44"/>
      <c r="W183" s="44"/>
      <c r="X183" s="44"/>
      <c r="Y183" s="44"/>
      <c r="Z183" s="44"/>
    </row>
    <row r="184" spans="1:26" s="45" customFormat="1" x14ac:dyDescent="0.35">
      <c r="A184" s="42"/>
      <c r="B184" s="43"/>
      <c r="C184" s="95"/>
      <c r="D184" s="95"/>
      <c r="E184" s="95"/>
      <c r="F184" s="95"/>
      <c r="G184" s="95"/>
      <c r="H184" s="95"/>
      <c r="I184" s="95"/>
      <c r="J184" s="95"/>
      <c r="K184" s="95"/>
      <c r="L184" s="95"/>
      <c r="M184" s="95"/>
      <c r="N184" s="95"/>
      <c r="O184" s="95"/>
      <c r="P184" s="95"/>
      <c r="Q184" s="95"/>
      <c r="R184" s="95"/>
      <c r="S184" s="95"/>
      <c r="T184" s="95"/>
      <c r="U184" s="95"/>
      <c r="V184" s="44"/>
      <c r="W184" s="44"/>
      <c r="X184" s="44"/>
      <c r="Y184" s="44"/>
      <c r="Z184" s="44"/>
    </row>
    <row r="185" spans="1:26" s="45" customFormat="1" x14ac:dyDescent="0.35">
      <c r="A185" s="42"/>
      <c r="B185" s="43"/>
      <c r="C185" s="95"/>
      <c r="D185" s="95"/>
      <c r="E185" s="95"/>
      <c r="F185" s="95"/>
      <c r="G185" s="95"/>
      <c r="H185" s="95"/>
      <c r="I185" s="95"/>
      <c r="J185" s="95"/>
      <c r="K185" s="95"/>
      <c r="L185" s="95"/>
      <c r="M185" s="95"/>
      <c r="N185" s="95"/>
      <c r="O185" s="95"/>
      <c r="P185" s="95"/>
      <c r="Q185" s="95"/>
      <c r="R185" s="95"/>
      <c r="S185" s="95"/>
      <c r="T185" s="95"/>
      <c r="U185" s="95"/>
      <c r="V185" s="44"/>
      <c r="W185" s="44"/>
      <c r="X185" s="44"/>
      <c r="Y185" s="44"/>
      <c r="Z185" s="44"/>
    </row>
    <row r="186" spans="1:26" s="45" customFormat="1" x14ac:dyDescent="0.35">
      <c r="A186" s="42"/>
      <c r="B186" s="43"/>
      <c r="C186" s="95"/>
      <c r="D186" s="95"/>
      <c r="E186" s="95"/>
      <c r="F186" s="95"/>
      <c r="G186" s="95"/>
      <c r="H186" s="95"/>
      <c r="I186" s="95"/>
      <c r="J186" s="95"/>
      <c r="K186" s="95"/>
      <c r="L186" s="95"/>
      <c r="M186" s="95"/>
      <c r="N186" s="95"/>
      <c r="O186" s="95"/>
      <c r="P186" s="95"/>
      <c r="Q186" s="95"/>
      <c r="R186" s="95"/>
      <c r="S186" s="95"/>
      <c r="T186" s="95"/>
      <c r="U186" s="95"/>
      <c r="V186" s="44"/>
      <c r="W186" s="44"/>
      <c r="X186" s="44"/>
      <c r="Y186" s="44"/>
      <c r="Z186" s="44"/>
    </row>
    <row r="187" spans="1:26" s="45" customFormat="1" x14ac:dyDescent="0.35">
      <c r="A187" s="42"/>
      <c r="B187" s="43"/>
      <c r="C187" s="95"/>
      <c r="D187" s="95"/>
      <c r="E187" s="95"/>
      <c r="F187" s="95"/>
      <c r="G187" s="95"/>
      <c r="H187" s="95"/>
      <c r="I187" s="95"/>
      <c r="J187" s="95"/>
      <c r="K187" s="95"/>
      <c r="L187" s="95"/>
      <c r="M187" s="95"/>
      <c r="N187" s="95"/>
      <c r="O187" s="95"/>
      <c r="P187" s="95"/>
      <c r="Q187" s="95"/>
      <c r="R187" s="95"/>
      <c r="S187" s="95"/>
      <c r="T187" s="95"/>
      <c r="U187" s="95"/>
      <c r="V187" s="44"/>
      <c r="W187" s="44"/>
      <c r="X187" s="44"/>
      <c r="Y187" s="44"/>
      <c r="Z187" s="44"/>
    </row>
    <row r="188" spans="1:26" s="45" customFormat="1" x14ac:dyDescent="0.35">
      <c r="A188" s="42"/>
      <c r="B188" s="43"/>
      <c r="C188" s="95"/>
      <c r="D188" s="95"/>
      <c r="E188" s="95"/>
      <c r="F188" s="95"/>
      <c r="G188" s="95"/>
      <c r="H188" s="95"/>
      <c r="I188" s="95"/>
      <c r="J188" s="95"/>
      <c r="K188" s="95"/>
      <c r="L188" s="95"/>
      <c r="M188" s="95"/>
      <c r="N188" s="95"/>
      <c r="O188" s="95"/>
      <c r="P188" s="95"/>
      <c r="Q188" s="95"/>
      <c r="R188" s="95"/>
      <c r="S188" s="95"/>
      <c r="T188" s="95"/>
      <c r="U188" s="95"/>
      <c r="V188" s="44"/>
      <c r="W188" s="44"/>
      <c r="X188" s="44"/>
      <c r="Y188" s="44"/>
      <c r="Z188" s="44"/>
    </row>
    <row r="189" spans="1:26" s="45" customFormat="1" x14ac:dyDescent="0.35">
      <c r="A189" s="42"/>
      <c r="B189" s="43"/>
      <c r="C189" s="95"/>
      <c r="D189" s="95"/>
      <c r="E189" s="95"/>
      <c r="F189" s="95"/>
      <c r="G189" s="95"/>
      <c r="H189" s="95"/>
      <c r="I189" s="95"/>
      <c r="J189" s="95"/>
      <c r="K189" s="95"/>
      <c r="L189" s="95"/>
      <c r="M189" s="95"/>
      <c r="N189" s="95"/>
      <c r="O189" s="95"/>
      <c r="P189" s="95"/>
      <c r="Q189" s="95"/>
      <c r="R189" s="95"/>
      <c r="S189" s="95"/>
      <c r="T189" s="95"/>
      <c r="U189" s="95"/>
      <c r="V189" s="44"/>
      <c r="W189" s="44"/>
      <c r="X189" s="44"/>
      <c r="Y189" s="44"/>
      <c r="Z189" s="44"/>
    </row>
    <row r="190" spans="1:26" s="45" customFormat="1" x14ac:dyDescent="0.35">
      <c r="A190" s="42"/>
      <c r="B190" s="43"/>
      <c r="C190" s="95"/>
      <c r="D190" s="95"/>
      <c r="E190" s="95"/>
      <c r="F190" s="95"/>
      <c r="G190" s="95"/>
      <c r="H190" s="95"/>
      <c r="I190" s="95"/>
      <c r="J190" s="95"/>
      <c r="K190" s="95"/>
      <c r="L190" s="95"/>
      <c r="M190" s="95"/>
      <c r="N190" s="95"/>
      <c r="O190" s="95"/>
      <c r="P190" s="95"/>
      <c r="Q190" s="95"/>
      <c r="R190" s="95"/>
      <c r="S190" s="95"/>
      <c r="T190" s="95"/>
      <c r="U190" s="95"/>
      <c r="V190" s="44"/>
      <c r="W190" s="44"/>
      <c r="X190" s="44"/>
      <c r="Y190" s="44"/>
      <c r="Z190" s="44"/>
    </row>
    <row r="191" spans="1:26" s="45" customFormat="1" x14ac:dyDescent="0.35">
      <c r="A191" s="42"/>
      <c r="B191" s="43"/>
      <c r="C191" s="95"/>
      <c r="D191" s="95"/>
      <c r="E191" s="95"/>
      <c r="F191" s="95"/>
      <c r="G191" s="95"/>
      <c r="H191" s="95"/>
      <c r="I191" s="95"/>
      <c r="J191" s="95"/>
      <c r="K191" s="95"/>
      <c r="L191" s="95"/>
      <c r="M191" s="95"/>
      <c r="N191" s="95"/>
      <c r="O191" s="95"/>
      <c r="P191" s="95"/>
      <c r="Q191" s="95"/>
      <c r="R191" s="95"/>
      <c r="S191" s="95"/>
      <c r="T191" s="95"/>
      <c r="U191" s="95"/>
      <c r="V191" s="44"/>
      <c r="W191" s="44"/>
      <c r="X191" s="44"/>
      <c r="Y191" s="44"/>
      <c r="Z191" s="44"/>
    </row>
    <row r="192" spans="1:26" s="45" customFormat="1" x14ac:dyDescent="0.35">
      <c r="A192" s="42"/>
      <c r="B192" s="43"/>
      <c r="C192" s="95"/>
      <c r="D192" s="95"/>
      <c r="E192" s="95"/>
      <c r="F192" s="95"/>
      <c r="G192" s="95"/>
      <c r="H192" s="95"/>
      <c r="I192" s="95"/>
      <c r="J192" s="95"/>
      <c r="K192" s="95"/>
      <c r="L192" s="95"/>
      <c r="M192" s="95"/>
      <c r="N192" s="95"/>
      <c r="O192" s="95"/>
      <c r="P192" s="95"/>
      <c r="Q192" s="95"/>
      <c r="R192" s="95"/>
      <c r="S192" s="95"/>
      <c r="T192" s="95"/>
      <c r="U192" s="95"/>
      <c r="V192" s="44"/>
      <c r="W192" s="44"/>
      <c r="X192" s="44"/>
      <c r="Y192" s="44"/>
      <c r="Z192" s="44"/>
    </row>
    <row r="193" spans="1:26" s="45" customFormat="1" x14ac:dyDescent="0.35">
      <c r="A193" s="42"/>
      <c r="B193" s="43"/>
      <c r="C193" s="95"/>
      <c r="D193" s="95"/>
      <c r="E193" s="95"/>
      <c r="F193" s="95"/>
      <c r="G193" s="95"/>
      <c r="H193" s="95"/>
      <c r="I193" s="95"/>
      <c r="J193" s="95"/>
      <c r="K193" s="95"/>
      <c r="L193" s="95"/>
      <c r="M193" s="95"/>
      <c r="N193" s="95"/>
      <c r="O193" s="95"/>
      <c r="P193" s="95"/>
      <c r="Q193" s="95"/>
      <c r="R193" s="95"/>
      <c r="S193" s="95"/>
      <c r="T193" s="95"/>
      <c r="U193" s="95"/>
      <c r="V193" s="44"/>
      <c r="W193" s="44"/>
      <c r="X193" s="44"/>
      <c r="Y193" s="44"/>
      <c r="Z193" s="44"/>
    </row>
    <row r="194" spans="1:26" s="45" customFormat="1" x14ac:dyDescent="0.35">
      <c r="A194" s="42"/>
      <c r="B194" s="43"/>
      <c r="C194" s="95"/>
      <c r="D194" s="95"/>
      <c r="E194" s="95"/>
      <c r="F194" s="95"/>
      <c r="G194" s="95"/>
      <c r="H194" s="95"/>
      <c r="I194" s="95"/>
      <c r="J194" s="95"/>
      <c r="K194" s="95"/>
      <c r="L194" s="95"/>
      <c r="M194" s="95"/>
      <c r="N194" s="95"/>
      <c r="O194" s="95"/>
      <c r="P194" s="95"/>
      <c r="Q194" s="95"/>
      <c r="R194" s="95"/>
      <c r="S194" s="95"/>
      <c r="T194" s="95"/>
      <c r="U194" s="95"/>
      <c r="V194" s="44"/>
      <c r="W194" s="44"/>
      <c r="X194" s="44"/>
      <c r="Y194" s="44"/>
      <c r="Z194" s="44"/>
    </row>
    <row r="195" spans="1:26" s="45" customFormat="1" x14ac:dyDescent="0.35">
      <c r="A195" s="42"/>
      <c r="B195" s="43"/>
      <c r="C195" s="95"/>
      <c r="D195" s="95"/>
      <c r="E195" s="95"/>
      <c r="F195" s="95"/>
      <c r="G195" s="95"/>
      <c r="H195" s="95"/>
      <c r="I195" s="95"/>
      <c r="J195" s="95"/>
      <c r="K195" s="95"/>
      <c r="L195" s="95"/>
      <c r="M195" s="95"/>
      <c r="N195" s="95"/>
      <c r="O195" s="95"/>
      <c r="P195" s="95"/>
      <c r="Q195" s="95"/>
      <c r="R195" s="95"/>
      <c r="S195" s="95"/>
      <c r="T195" s="95"/>
      <c r="U195" s="95"/>
      <c r="V195" s="44"/>
      <c r="W195" s="44"/>
      <c r="X195" s="44"/>
      <c r="Y195" s="44"/>
      <c r="Z195" s="44"/>
    </row>
    <row r="196" spans="1:26" s="45" customFormat="1" x14ac:dyDescent="0.35">
      <c r="A196" s="42"/>
      <c r="B196" s="43"/>
      <c r="C196" s="95"/>
      <c r="D196" s="95"/>
      <c r="E196" s="95"/>
      <c r="F196" s="95"/>
      <c r="G196" s="95"/>
      <c r="H196" s="95"/>
      <c r="I196" s="95"/>
      <c r="J196" s="95"/>
      <c r="K196" s="95"/>
      <c r="L196" s="95"/>
      <c r="M196" s="95"/>
      <c r="N196" s="95"/>
      <c r="O196" s="95"/>
      <c r="P196" s="95"/>
      <c r="Q196" s="95"/>
      <c r="R196" s="95"/>
      <c r="S196" s="95"/>
      <c r="T196" s="95"/>
      <c r="U196" s="95"/>
      <c r="V196" s="44"/>
      <c r="W196" s="44"/>
      <c r="X196" s="44"/>
      <c r="Y196" s="44"/>
      <c r="Z196" s="44"/>
    </row>
    <row r="197" spans="1:26" s="45" customFormat="1" x14ac:dyDescent="0.35">
      <c r="A197" s="42"/>
      <c r="B197" s="43"/>
      <c r="C197" s="95"/>
      <c r="D197" s="95"/>
      <c r="E197" s="95"/>
      <c r="F197" s="95"/>
      <c r="G197" s="95"/>
      <c r="H197" s="95"/>
      <c r="I197" s="95"/>
      <c r="J197" s="95"/>
      <c r="K197" s="95"/>
      <c r="L197" s="95"/>
      <c r="M197" s="95"/>
      <c r="N197" s="95"/>
      <c r="O197" s="95"/>
      <c r="P197" s="95"/>
      <c r="Q197" s="95"/>
      <c r="R197" s="95"/>
      <c r="S197" s="95"/>
      <c r="T197" s="95"/>
      <c r="U197" s="95"/>
      <c r="V197" s="44"/>
      <c r="W197" s="44"/>
      <c r="X197" s="44"/>
      <c r="Y197" s="44"/>
      <c r="Z197" s="44"/>
    </row>
    <row r="198" spans="1:26" s="45" customFormat="1" x14ac:dyDescent="0.35">
      <c r="A198" s="42"/>
      <c r="B198" s="43"/>
      <c r="C198" s="95"/>
      <c r="D198" s="95"/>
      <c r="E198" s="95"/>
      <c r="F198" s="95"/>
      <c r="G198" s="95"/>
      <c r="H198" s="95"/>
      <c r="I198" s="95"/>
      <c r="J198" s="95"/>
      <c r="K198" s="95"/>
      <c r="L198" s="95"/>
      <c r="M198" s="95"/>
      <c r="N198" s="95"/>
      <c r="O198" s="95"/>
      <c r="P198" s="95"/>
      <c r="Q198" s="95"/>
      <c r="R198" s="95"/>
      <c r="S198" s="95"/>
      <c r="T198" s="95"/>
      <c r="U198" s="95"/>
      <c r="V198" s="44"/>
      <c r="W198" s="44"/>
      <c r="X198" s="44"/>
      <c r="Y198" s="44"/>
      <c r="Z198" s="44"/>
    </row>
    <row r="199" spans="1:26" s="45" customFormat="1" x14ac:dyDescent="0.35">
      <c r="A199" s="42"/>
      <c r="B199" s="43"/>
      <c r="C199" s="95"/>
      <c r="D199" s="95"/>
      <c r="E199" s="95"/>
      <c r="F199" s="95"/>
      <c r="G199" s="95"/>
      <c r="H199" s="95"/>
      <c r="I199" s="95"/>
      <c r="J199" s="95"/>
      <c r="K199" s="95"/>
      <c r="L199" s="95"/>
      <c r="M199" s="95"/>
      <c r="N199" s="95"/>
      <c r="O199" s="95"/>
      <c r="P199" s="95"/>
      <c r="Q199" s="95"/>
      <c r="R199" s="95"/>
      <c r="S199" s="95"/>
      <c r="T199" s="95"/>
      <c r="U199" s="95"/>
      <c r="V199" s="44"/>
      <c r="W199" s="44"/>
      <c r="X199" s="44"/>
      <c r="Y199" s="44"/>
      <c r="Z199" s="44"/>
    </row>
    <row r="200" spans="1:26" s="45" customFormat="1" x14ac:dyDescent="0.35">
      <c r="A200" s="42"/>
      <c r="B200" s="43"/>
      <c r="C200" s="95"/>
      <c r="D200" s="95"/>
      <c r="E200" s="95"/>
      <c r="F200" s="95"/>
      <c r="G200" s="95"/>
      <c r="H200" s="95"/>
      <c r="I200" s="95"/>
      <c r="J200" s="95"/>
      <c r="K200" s="95"/>
      <c r="L200" s="95"/>
      <c r="M200" s="95"/>
      <c r="N200" s="95"/>
      <c r="O200" s="95"/>
      <c r="P200" s="95"/>
      <c r="Q200" s="95"/>
      <c r="R200" s="95"/>
      <c r="S200" s="95"/>
      <c r="T200" s="95"/>
      <c r="U200" s="95"/>
      <c r="V200" s="44"/>
      <c r="W200" s="44"/>
      <c r="X200" s="44"/>
      <c r="Y200" s="44"/>
      <c r="Z200" s="44"/>
    </row>
    <row r="201" spans="1:26" s="45" customFormat="1" x14ac:dyDescent="0.35">
      <c r="A201" s="42"/>
      <c r="B201" s="43"/>
      <c r="C201" s="95"/>
      <c r="D201" s="95"/>
      <c r="E201" s="95"/>
      <c r="F201" s="95"/>
      <c r="G201" s="95"/>
      <c r="H201" s="95"/>
      <c r="I201" s="95"/>
      <c r="J201" s="95"/>
      <c r="K201" s="95"/>
      <c r="L201" s="95"/>
      <c r="M201" s="95"/>
      <c r="N201" s="95"/>
      <c r="O201" s="95"/>
      <c r="P201" s="95"/>
      <c r="Q201" s="95"/>
      <c r="R201" s="95"/>
      <c r="S201" s="95"/>
      <c r="T201" s="95"/>
      <c r="U201" s="95"/>
      <c r="V201" s="44"/>
      <c r="W201" s="44"/>
      <c r="X201" s="44"/>
      <c r="Y201" s="44"/>
      <c r="Z201" s="44"/>
    </row>
    <row r="202" spans="1:26" s="45" customFormat="1" x14ac:dyDescent="0.35">
      <c r="A202" s="42"/>
      <c r="B202" s="43"/>
      <c r="C202" s="95"/>
      <c r="D202" s="95"/>
      <c r="E202" s="95"/>
      <c r="F202" s="95"/>
      <c r="G202" s="95"/>
      <c r="H202" s="95"/>
      <c r="I202" s="95"/>
      <c r="J202" s="95"/>
      <c r="K202" s="95"/>
      <c r="L202" s="95"/>
      <c r="M202" s="95"/>
      <c r="N202" s="95"/>
      <c r="O202" s="95"/>
      <c r="P202" s="95"/>
      <c r="Q202" s="95"/>
      <c r="R202" s="95"/>
      <c r="S202" s="95"/>
      <c r="T202" s="95"/>
      <c r="U202" s="95"/>
      <c r="V202" s="44"/>
      <c r="W202" s="44"/>
      <c r="X202" s="44"/>
      <c r="Y202" s="44"/>
      <c r="Z202" s="44"/>
    </row>
    <row r="203" spans="1:26" s="45" customFormat="1" x14ac:dyDescent="0.35">
      <c r="A203" s="42"/>
      <c r="B203" s="43"/>
      <c r="C203" s="95"/>
      <c r="D203" s="95"/>
      <c r="E203" s="95"/>
      <c r="F203" s="95"/>
      <c r="G203" s="95"/>
      <c r="H203" s="95"/>
      <c r="I203" s="95"/>
      <c r="J203" s="95"/>
      <c r="K203" s="95"/>
      <c r="L203" s="95"/>
      <c r="M203" s="95"/>
      <c r="N203" s="95"/>
      <c r="O203" s="95"/>
      <c r="P203" s="95"/>
      <c r="Q203" s="95"/>
      <c r="R203" s="95"/>
      <c r="S203" s="95"/>
      <c r="T203" s="95"/>
      <c r="U203" s="95"/>
      <c r="V203" s="44"/>
      <c r="W203" s="44"/>
      <c r="X203" s="44"/>
      <c r="Y203" s="44"/>
      <c r="Z203" s="44"/>
    </row>
    <row r="204" spans="1:26" s="45" customFormat="1" x14ac:dyDescent="0.35">
      <c r="A204" s="42"/>
      <c r="B204" s="43"/>
      <c r="C204" s="95"/>
      <c r="D204" s="95"/>
      <c r="E204" s="95"/>
      <c r="F204" s="95"/>
      <c r="G204" s="95"/>
      <c r="H204" s="95"/>
      <c r="I204" s="95"/>
      <c r="J204" s="95"/>
      <c r="K204" s="95"/>
      <c r="L204" s="95"/>
      <c r="M204" s="95"/>
      <c r="N204" s="95"/>
      <c r="O204" s="95"/>
      <c r="P204" s="95"/>
      <c r="Q204" s="95"/>
      <c r="R204" s="95"/>
      <c r="S204" s="95"/>
      <c r="T204" s="95"/>
      <c r="U204" s="95"/>
      <c r="V204" s="44"/>
      <c r="W204" s="44"/>
      <c r="X204" s="44"/>
      <c r="Y204" s="44"/>
      <c r="Z204" s="44"/>
    </row>
    <row r="205" spans="1:26" s="45" customFormat="1" x14ac:dyDescent="0.35">
      <c r="A205" s="42"/>
      <c r="B205" s="43"/>
      <c r="C205" s="95"/>
      <c r="D205" s="95"/>
      <c r="E205" s="95"/>
      <c r="F205" s="95"/>
      <c r="G205" s="95"/>
      <c r="H205" s="95"/>
      <c r="I205" s="95"/>
      <c r="J205" s="95"/>
      <c r="K205" s="95"/>
      <c r="L205" s="95"/>
      <c r="M205" s="95"/>
      <c r="N205" s="95"/>
      <c r="O205" s="95"/>
      <c r="P205" s="95"/>
      <c r="Q205" s="95"/>
      <c r="R205" s="95"/>
      <c r="S205" s="95"/>
      <c r="T205" s="95"/>
      <c r="U205" s="95"/>
      <c r="V205" s="44"/>
      <c r="W205" s="44"/>
      <c r="X205" s="44"/>
      <c r="Y205" s="44"/>
      <c r="Z205" s="44"/>
    </row>
    <row r="206" spans="1:26" s="45" customFormat="1" x14ac:dyDescent="0.35">
      <c r="A206" s="42"/>
      <c r="B206" s="43"/>
      <c r="C206" s="95"/>
      <c r="D206" s="95"/>
      <c r="E206" s="95"/>
      <c r="F206" s="95"/>
      <c r="G206" s="95"/>
      <c r="H206" s="95"/>
      <c r="I206" s="95"/>
      <c r="J206" s="95"/>
      <c r="K206" s="95"/>
      <c r="L206" s="95"/>
      <c r="M206" s="95"/>
      <c r="N206" s="95"/>
      <c r="O206" s="95"/>
      <c r="P206" s="95"/>
      <c r="Q206" s="95"/>
      <c r="R206" s="95"/>
      <c r="S206" s="95"/>
      <c r="T206" s="95"/>
      <c r="U206" s="95"/>
      <c r="V206" s="44"/>
      <c r="W206" s="44"/>
      <c r="X206" s="44"/>
      <c r="Y206" s="44"/>
      <c r="Z206" s="44"/>
    </row>
    <row r="207" spans="1:26" s="45" customFormat="1" x14ac:dyDescent="0.35">
      <c r="A207" s="42"/>
      <c r="B207" s="43"/>
      <c r="C207" s="95"/>
      <c r="D207" s="95"/>
      <c r="E207" s="95"/>
      <c r="F207" s="95"/>
      <c r="G207" s="95"/>
      <c r="H207" s="95"/>
      <c r="I207" s="95"/>
      <c r="J207" s="95"/>
      <c r="K207" s="95"/>
      <c r="L207" s="95"/>
      <c r="M207" s="95"/>
      <c r="N207" s="95"/>
      <c r="O207" s="95"/>
      <c r="P207" s="95"/>
      <c r="Q207" s="95"/>
      <c r="R207" s="95"/>
      <c r="S207" s="95"/>
      <c r="T207" s="95"/>
      <c r="U207" s="95"/>
      <c r="V207" s="44"/>
      <c r="W207" s="44"/>
      <c r="X207" s="44"/>
      <c r="Y207" s="44"/>
      <c r="Z207" s="44"/>
    </row>
    <row r="208" spans="1:26" s="45" customFormat="1" x14ac:dyDescent="0.35">
      <c r="A208" s="42"/>
      <c r="B208" s="43"/>
      <c r="C208" s="95"/>
      <c r="D208" s="95"/>
      <c r="E208" s="95"/>
      <c r="F208" s="95"/>
      <c r="G208" s="95"/>
      <c r="H208" s="95"/>
      <c r="I208" s="95"/>
      <c r="J208" s="95"/>
      <c r="K208" s="95"/>
      <c r="L208" s="95"/>
      <c r="M208" s="95"/>
      <c r="N208" s="95"/>
      <c r="O208" s="95"/>
      <c r="P208" s="95"/>
      <c r="Q208" s="95"/>
      <c r="R208" s="95"/>
      <c r="S208" s="95"/>
      <c r="T208" s="95"/>
      <c r="U208" s="95"/>
      <c r="V208" s="44"/>
      <c r="W208" s="44"/>
      <c r="X208" s="44"/>
      <c r="Y208" s="44"/>
      <c r="Z208" s="44"/>
    </row>
    <row r="209" spans="1:26" s="45" customFormat="1" x14ac:dyDescent="0.35">
      <c r="A209" s="42"/>
      <c r="B209" s="43"/>
      <c r="C209" s="95"/>
      <c r="D209" s="95"/>
      <c r="E209" s="95"/>
      <c r="F209" s="95"/>
      <c r="G209" s="95"/>
      <c r="H209" s="95"/>
      <c r="I209" s="95"/>
      <c r="J209" s="95"/>
      <c r="K209" s="95"/>
      <c r="L209" s="95"/>
      <c r="M209" s="95"/>
      <c r="N209" s="95"/>
      <c r="O209" s="95"/>
      <c r="P209" s="95"/>
      <c r="Q209" s="95"/>
      <c r="R209" s="95"/>
      <c r="S209" s="95"/>
      <c r="T209" s="95"/>
      <c r="U209" s="95"/>
      <c r="V209" s="44"/>
      <c r="W209" s="44"/>
      <c r="X209" s="44"/>
      <c r="Y209" s="44"/>
      <c r="Z209" s="44"/>
    </row>
    <row r="210" spans="1:26" s="45" customFormat="1" x14ac:dyDescent="0.35">
      <c r="A210" s="42"/>
      <c r="B210" s="43"/>
      <c r="C210" s="95"/>
      <c r="D210" s="95"/>
      <c r="E210" s="95"/>
      <c r="F210" s="95"/>
      <c r="G210" s="95"/>
      <c r="H210" s="95"/>
      <c r="I210" s="95"/>
      <c r="J210" s="95"/>
      <c r="K210" s="95"/>
      <c r="L210" s="95"/>
      <c r="M210" s="95"/>
      <c r="N210" s="95"/>
      <c r="O210" s="95"/>
      <c r="P210" s="95"/>
      <c r="Q210" s="95"/>
      <c r="R210" s="95"/>
      <c r="S210" s="95"/>
      <c r="T210" s="95"/>
      <c r="U210" s="95"/>
      <c r="V210" s="44"/>
      <c r="W210" s="44"/>
      <c r="X210" s="44"/>
      <c r="Y210" s="44"/>
      <c r="Z210" s="44"/>
    </row>
    <row r="211" spans="1:26" s="45" customFormat="1" x14ac:dyDescent="0.35">
      <c r="A211" s="42"/>
      <c r="B211" s="43"/>
      <c r="C211" s="95"/>
      <c r="D211" s="95"/>
      <c r="E211" s="95"/>
      <c r="F211" s="95"/>
      <c r="G211" s="95"/>
      <c r="H211" s="95"/>
      <c r="I211" s="95"/>
      <c r="J211" s="95"/>
      <c r="K211" s="95"/>
      <c r="L211" s="95"/>
      <c r="M211" s="95"/>
      <c r="N211" s="95"/>
      <c r="O211" s="95"/>
      <c r="P211" s="95"/>
      <c r="Q211" s="95"/>
      <c r="R211" s="95"/>
      <c r="S211" s="95"/>
      <c r="T211" s="95"/>
      <c r="U211" s="95"/>
      <c r="V211" s="44"/>
      <c r="W211" s="44"/>
      <c r="X211" s="44"/>
      <c r="Y211" s="44"/>
      <c r="Z211" s="44"/>
    </row>
    <row r="212" spans="1:26" s="45" customFormat="1" x14ac:dyDescent="0.35">
      <c r="A212" s="42"/>
      <c r="B212" s="43"/>
      <c r="C212" s="95"/>
      <c r="D212" s="95"/>
      <c r="E212" s="95"/>
      <c r="F212" s="95"/>
      <c r="G212" s="95"/>
      <c r="H212" s="95"/>
      <c r="I212" s="95"/>
      <c r="J212" s="95"/>
      <c r="K212" s="95"/>
      <c r="L212" s="95"/>
      <c r="M212" s="95"/>
      <c r="N212" s="95"/>
      <c r="O212" s="95"/>
      <c r="P212" s="95"/>
      <c r="Q212" s="95"/>
      <c r="R212" s="95"/>
      <c r="S212" s="95"/>
      <c r="T212" s="95"/>
      <c r="U212" s="95"/>
      <c r="V212" s="44"/>
      <c r="W212" s="44"/>
      <c r="X212" s="44"/>
      <c r="Y212" s="44"/>
      <c r="Z212" s="44"/>
    </row>
    <row r="213" spans="1:26" s="45" customFormat="1" x14ac:dyDescent="0.35">
      <c r="A213" s="42"/>
      <c r="B213" s="43"/>
      <c r="C213" s="95"/>
      <c r="D213" s="95"/>
      <c r="E213" s="95"/>
      <c r="F213" s="95"/>
      <c r="G213" s="95"/>
      <c r="H213" s="95"/>
      <c r="I213" s="95"/>
      <c r="J213" s="95"/>
      <c r="K213" s="95"/>
      <c r="L213" s="95"/>
      <c r="M213" s="95"/>
      <c r="N213" s="95"/>
      <c r="O213" s="95"/>
      <c r="P213" s="95"/>
      <c r="Q213" s="95"/>
      <c r="R213" s="95"/>
      <c r="S213" s="95"/>
      <c r="T213" s="95"/>
      <c r="U213" s="95"/>
      <c r="V213" s="44"/>
      <c r="W213" s="44"/>
      <c r="X213" s="44"/>
      <c r="Y213" s="44"/>
      <c r="Z213" s="44"/>
    </row>
    <row r="214" spans="1:26" s="45" customFormat="1" x14ac:dyDescent="0.35">
      <c r="A214" s="42"/>
      <c r="B214" s="43"/>
      <c r="C214" s="95"/>
      <c r="D214" s="95"/>
      <c r="E214" s="95"/>
      <c r="F214" s="95"/>
      <c r="G214" s="95"/>
      <c r="H214" s="95"/>
      <c r="I214" s="95"/>
      <c r="J214" s="95"/>
      <c r="K214" s="95"/>
      <c r="L214" s="95"/>
      <c r="M214" s="95"/>
      <c r="N214" s="95"/>
      <c r="O214" s="95"/>
      <c r="P214" s="95"/>
      <c r="Q214" s="95"/>
      <c r="R214" s="95"/>
      <c r="S214" s="95"/>
      <c r="T214" s="95"/>
      <c r="U214" s="95"/>
      <c r="V214" s="44"/>
      <c r="W214" s="44"/>
      <c r="X214" s="44"/>
      <c r="Y214" s="44"/>
      <c r="Z214" s="44"/>
    </row>
    <row r="215" spans="1:26" s="45" customFormat="1" x14ac:dyDescent="0.35">
      <c r="A215" s="42"/>
      <c r="B215" s="43"/>
      <c r="C215" s="95"/>
      <c r="D215" s="95"/>
      <c r="E215" s="95"/>
      <c r="F215" s="95"/>
      <c r="G215" s="95"/>
      <c r="H215" s="95"/>
      <c r="I215" s="95"/>
      <c r="J215" s="95"/>
      <c r="K215" s="95"/>
      <c r="L215" s="95"/>
      <c r="M215" s="95"/>
      <c r="N215" s="95"/>
      <c r="O215" s="95"/>
      <c r="P215" s="95"/>
      <c r="Q215" s="95"/>
      <c r="R215" s="95"/>
      <c r="S215" s="95"/>
      <c r="T215" s="95"/>
      <c r="U215" s="95"/>
      <c r="V215" s="44"/>
      <c r="W215" s="44"/>
      <c r="X215" s="44"/>
      <c r="Y215" s="44"/>
      <c r="Z215" s="44"/>
    </row>
    <row r="216" spans="1:26" s="45" customFormat="1" x14ac:dyDescent="0.35">
      <c r="A216" s="42"/>
      <c r="B216" s="43"/>
      <c r="C216" s="95"/>
      <c r="D216" s="95"/>
      <c r="E216" s="95"/>
      <c r="F216" s="95"/>
      <c r="G216" s="95"/>
      <c r="H216" s="95"/>
      <c r="I216" s="95"/>
      <c r="J216" s="95"/>
      <c r="K216" s="95"/>
      <c r="L216" s="95"/>
      <c r="M216" s="95"/>
      <c r="N216" s="95"/>
      <c r="O216" s="95"/>
      <c r="P216" s="95"/>
      <c r="Q216" s="95"/>
      <c r="R216" s="95"/>
      <c r="S216" s="95"/>
      <c r="T216" s="95"/>
      <c r="U216" s="95"/>
      <c r="V216" s="44"/>
      <c r="W216" s="44"/>
      <c r="X216" s="44"/>
      <c r="Y216" s="44"/>
      <c r="Z216" s="44"/>
    </row>
    <row r="217" spans="1:26" s="45" customFormat="1" x14ac:dyDescent="0.35">
      <c r="A217" s="42"/>
      <c r="B217" s="43"/>
      <c r="C217" s="95"/>
      <c r="D217" s="95"/>
      <c r="E217" s="95"/>
      <c r="F217" s="95"/>
      <c r="G217" s="95"/>
      <c r="H217" s="95"/>
      <c r="I217" s="95"/>
      <c r="J217" s="95"/>
      <c r="K217" s="95"/>
      <c r="L217" s="95"/>
      <c r="M217" s="95"/>
      <c r="N217" s="95"/>
      <c r="O217" s="95"/>
      <c r="P217" s="95"/>
      <c r="Q217" s="95"/>
      <c r="R217" s="95"/>
      <c r="S217" s="95"/>
      <c r="T217" s="95"/>
      <c r="U217" s="95"/>
      <c r="V217" s="44"/>
      <c r="W217" s="44"/>
      <c r="X217" s="44"/>
      <c r="Y217" s="44"/>
      <c r="Z217" s="44"/>
    </row>
    <row r="218" spans="1:26" s="45" customFormat="1" x14ac:dyDescent="0.35">
      <c r="A218" s="42"/>
      <c r="B218" s="43"/>
      <c r="C218" s="95"/>
      <c r="D218" s="95"/>
      <c r="E218" s="95"/>
      <c r="F218" s="95"/>
      <c r="G218" s="95"/>
      <c r="H218" s="95"/>
      <c r="I218" s="95"/>
      <c r="J218" s="95"/>
      <c r="K218" s="95"/>
      <c r="L218" s="95"/>
      <c r="M218" s="95"/>
      <c r="N218" s="95"/>
      <c r="O218" s="95"/>
      <c r="P218" s="95"/>
      <c r="Q218" s="95"/>
      <c r="R218" s="95"/>
      <c r="S218" s="95"/>
      <c r="T218" s="95"/>
      <c r="U218" s="95"/>
      <c r="V218" s="44"/>
      <c r="W218" s="44"/>
      <c r="X218" s="44"/>
      <c r="Y218" s="44"/>
      <c r="Z218" s="44"/>
    </row>
    <row r="219" spans="1:26" s="45" customFormat="1" x14ac:dyDescent="0.35">
      <c r="A219" s="42"/>
      <c r="B219" s="43"/>
      <c r="C219" s="95"/>
      <c r="D219" s="95"/>
      <c r="E219" s="95"/>
      <c r="F219" s="95"/>
      <c r="G219" s="95"/>
      <c r="H219" s="95"/>
      <c r="I219" s="95"/>
      <c r="J219" s="95"/>
      <c r="K219" s="95"/>
      <c r="L219" s="95"/>
      <c r="M219" s="95"/>
      <c r="N219" s="95"/>
      <c r="O219" s="95"/>
      <c r="P219" s="95"/>
      <c r="Q219" s="95"/>
      <c r="R219" s="95"/>
      <c r="S219" s="95"/>
      <c r="T219" s="95"/>
      <c r="U219" s="95"/>
      <c r="V219" s="44"/>
      <c r="W219" s="44"/>
      <c r="X219" s="44"/>
      <c r="Y219" s="44"/>
      <c r="Z219" s="44"/>
    </row>
    <row r="220" spans="1:26" s="45" customFormat="1" x14ac:dyDescent="0.35">
      <c r="A220" s="42"/>
      <c r="B220" s="43"/>
      <c r="C220" s="95"/>
      <c r="D220" s="95"/>
      <c r="E220" s="95"/>
      <c r="F220" s="95"/>
      <c r="G220" s="95"/>
      <c r="H220" s="95"/>
      <c r="I220" s="95"/>
      <c r="J220" s="95"/>
      <c r="K220" s="95"/>
      <c r="L220" s="95"/>
      <c r="M220" s="95"/>
      <c r="N220" s="95"/>
      <c r="O220" s="95"/>
      <c r="P220" s="95"/>
      <c r="Q220" s="95"/>
      <c r="R220" s="95"/>
      <c r="S220" s="95"/>
      <c r="T220" s="95"/>
      <c r="U220" s="95"/>
      <c r="V220" s="44"/>
      <c r="W220" s="44"/>
      <c r="X220" s="44"/>
      <c r="Y220" s="44"/>
      <c r="Z220" s="44"/>
    </row>
    <row r="221" spans="1:26" s="45" customFormat="1" x14ac:dyDescent="0.35">
      <c r="A221" s="42"/>
      <c r="B221" s="43"/>
      <c r="C221" s="95"/>
      <c r="D221" s="95"/>
      <c r="E221" s="95"/>
      <c r="F221" s="95"/>
      <c r="G221" s="95"/>
      <c r="H221" s="95"/>
      <c r="I221" s="95"/>
      <c r="J221" s="95"/>
      <c r="K221" s="95"/>
      <c r="L221" s="95"/>
      <c r="M221" s="95"/>
      <c r="N221" s="95"/>
      <c r="O221" s="95"/>
      <c r="P221" s="95"/>
      <c r="Q221" s="95"/>
      <c r="R221" s="95"/>
      <c r="S221" s="95"/>
      <c r="T221" s="95"/>
      <c r="U221" s="95"/>
      <c r="V221" s="44"/>
      <c r="W221" s="44"/>
      <c r="X221" s="44"/>
      <c r="Y221" s="44"/>
      <c r="Z221" s="44"/>
    </row>
    <row r="222" spans="1:26" s="45" customFormat="1" x14ac:dyDescent="0.35">
      <c r="A222" s="42"/>
      <c r="B222" s="43"/>
      <c r="C222" s="95"/>
      <c r="D222" s="95"/>
      <c r="E222" s="95"/>
      <c r="F222" s="95"/>
      <c r="G222" s="95"/>
      <c r="H222" s="95"/>
      <c r="I222" s="95"/>
      <c r="J222" s="95"/>
      <c r="K222" s="95"/>
      <c r="L222" s="95"/>
      <c r="M222" s="95"/>
      <c r="N222" s="95"/>
      <c r="O222" s="95"/>
      <c r="P222" s="95"/>
      <c r="Q222" s="95"/>
      <c r="R222" s="95"/>
      <c r="S222" s="95"/>
      <c r="T222" s="95"/>
      <c r="U222" s="95"/>
      <c r="V222" s="44"/>
      <c r="W222" s="44"/>
      <c r="X222" s="44"/>
      <c r="Y222" s="44"/>
      <c r="Z222" s="44"/>
    </row>
    <row r="223" spans="1:26" s="45" customFormat="1" x14ac:dyDescent="0.35">
      <c r="A223" s="42"/>
      <c r="B223" s="43"/>
      <c r="C223" s="95"/>
      <c r="D223" s="95"/>
      <c r="E223" s="95"/>
      <c r="F223" s="95"/>
      <c r="G223" s="95"/>
      <c r="H223" s="95"/>
      <c r="I223" s="95"/>
      <c r="J223" s="95"/>
      <c r="K223" s="95"/>
      <c r="L223" s="95"/>
      <c r="M223" s="95"/>
      <c r="N223" s="95"/>
      <c r="O223" s="95"/>
      <c r="P223" s="95"/>
      <c r="Q223" s="95"/>
      <c r="R223" s="95"/>
      <c r="S223" s="95"/>
      <c r="T223" s="95"/>
      <c r="U223" s="95"/>
      <c r="V223" s="44"/>
      <c r="W223" s="44"/>
      <c r="X223" s="44"/>
      <c r="Y223" s="44"/>
      <c r="Z223" s="44"/>
    </row>
    <row r="224" spans="1:26" s="45" customFormat="1" x14ac:dyDescent="0.35">
      <c r="A224" s="42"/>
      <c r="B224" s="43"/>
      <c r="C224" s="95"/>
      <c r="D224" s="95"/>
      <c r="E224" s="95"/>
      <c r="F224" s="95"/>
      <c r="G224" s="95"/>
      <c r="H224" s="95"/>
      <c r="I224" s="95"/>
      <c r="J224" s="95"/>
      <c r="K224" s="95"/>
      <c r="L224" s="95"/>
      <c r="M224" s="95"/>
      <c r="N224" s="95"/>
      <c r="O224" s="95"/>
      <c r="P224" s="95"/>
      <c r="Q224" s="95"/>
      <c r="R224" s="95"/>
      <c r="S224" s="95"/>
      <c r="T224" s="95"/>
      <c r="U224" s="95"/>
      <c r="V224" s="44"/>
      <c r="W224" s="44"/>
      <c r="X224" s="44"/>
      <c r="Y224" s="44"/>
      <c r="Z224" s="44"/>
    </row>
    <row r="225" spans="1:26" s="45" customFormat="1" x14ac:dyDescent="0.35">
      <c r="A225" s="42"/>
      <c r="B225" s="43"/>
      <c r="C225" s="95"/>
      <c r="D225" s="95"/>
      <c r="E225" s="95"/>
      <c r="F225" s="95"/>
      <c r="G225" s="95"/>
      <c r="H225" s="95"/>
      <c r="I225" s="95"/>
      <c r="J225" s="95"/>
      <c r="K225" s="95"/>
      <c r="L225" s="95"/>
      <c r="M225" s="95"/>
      <c r="N225" s="95"/>
      <c r="O225" s="95"/>
      <c r="P225" s="95"/>
      <c r="Q225" s="95"/>
      <c r="R225" s="95"/>
      <c r="S225" s="95"/>
      <c r="T225" s="95"/>
      <c r="U225" s="95"/>
      <c r="V225" s="44"/>
      <c r="W225" s="44"/>
      <c r="X225" s="44"/>
      <c r="Y225" s="44"/>
      <c r="Z225" s="44"/>
    </row>
    <row r="226" spans="1:26" s="45" customFormat="1" x14ac:dyDescent="0.35">
      <c r="A226" s="42"/>
      <c r="B226" s="43"/>
      <c r="C226" s="95"/>
      <c r="D226" s="95"/>
      <c r="E226" s="95"/>
      <c r="F226" s="95"/>
      <c r="G226" s="95"/>
      <c r="H226" s="95"/>
      <c r="I226" s="95"/>
      <c r="J226" s="95"/>
      <c r="K226" s="95"/>
      <c r="L226" s="95"/>
      <c r="M226" s="95"/>
      <c r="N226" s="95"/>
      <c r="O226" s="95"/>
      <c r="P226" s="95"/>
      <c r="Q226" s="95"/>
      <c r="R226" s="95"/>
      <c r="S226" s="95"/>
      <c r="T226" s="95"/>
      <c r="U226" s="95"/>
      <c r="V226" s="44"/>
      <c r="W226" s="44"/>
      <c r="X226" s="44"/>
      <c r="Y226" s="44"/>
      <c r="Z226" s="44"/>
    </row>
    <row r="227" spans="1:26" s="45" customFormat="1" x14ac:dyDescent="0.35">
      <c r="A227" s="42"/>
      <c r="B227" s="43"/>
      <c r="C227" s="95"/>
      <c r="D227" s="95"/>
      <c r="E227" s="95"/>
      <c r="F227" s="95"/>
      <c r="G227" s="95"/>
      <c r="H227" s="95"/>
      <c r="I227" s="95"/>
      <c r="J227" s="95"/>
      <c r="K227" s="95"/>
      <c r="L227" s="95"/>
      <c r="M227" s="95"/>
      <c r="N227" s="95"/>
      <c r="O227" s="95"/>
      <c r="P227" s="95"/>
      <c r="Q227" s="95"/>
      <c r="R227" s="95"/>
      <c r="S227" s="95"/>
      <c r="T227" s="95"/>
      <c r="U227" s="95"/>
      <c r="V227" s="44"/>
      <c r="W227" s="44"/>
      <c r="X227" s="44"/>
      <c r="Y227" s="44"/>
      <c r="Z227" s="44"/>
    </row>
    <row r="228" spans="1:26" s="45" customFormat="1" x14ac:dyDescent="0.35">
      <c r="A228" s="42"/>
      <c r="B228" s="43"/>
      <c r="C228" s="95"/>
      <c r="D228" s="95"/>
      <c r="E228" s="95"/>
      <c r="F228" s="95"/>
      <c r="G228" s="95"/>
      <c r="H228" s="95"/>
      <c r="I228" s="95"/>
      <c r="J228" s="95"/>
      <c r="K228" s="95"/>
      <c r="L228" s="95"/>
      <c r="M228" s="95"/>
      <c r="N228" s="95"/>
      <c r="O228" s="95"/>
      <c r="P228" s="95"/>
      <c r="Q228" s="95"/>
      <c r="R228" s="95"/>
      <c r="S228" s="95"/>
      <c r="T228" s="95"/>
      <c r="U228" s="95"/>
      <c r="V228" s="44"/>
      <c r="W228" s="44"/>
      <c r="X228" s="44"/>
      <c r="Y228" s="44"/>
      <c r="Z228" s="44"/>
    </row>
    <row r="229" spans="1:26" s="45" customFormat="1" x14ac:dyDescent="0.35">
      <c r="A229" s="42"/>
      <c r="B229" s="43"/>
      <c r="C229" s="95"/>
      <c r="D229" s="95"/>
      <c r="E229" s="95"/>
      <c r="F229" s="95"/>
      <c r="G229" s="95"/>
      <c r="H229" s="95"/>
      <c r="I229" s="95"/>
      <c r="J229" s="95"/>
      <c r="K229" s="95"/>
      <c r="L229" s="95"/>
      <c r="M229" s="95"/>
      <c r="N229" s="95"/>
      <c r="O229" s="95"/>
      <c r="P229" s="95"/>
      <c r="Q229" s="95"/>
      <c r="R229" s="95"/>
      <c r="S229" s="95"/>
      <c r="T229" s="95"/>
      <c r="U229" s="95"/>
      <c r="V229" s="44"/>
      <c r="W229" s="44"/>
      <c r="X229" s="44"/>
      <c r="Y229" s="44"/>
      <c r="Z229" s="44"/>
    </row>
    <row r="230" spans="1:26" s="45" customFormat="1" x14ac:dyDescent="0.35">
      <c r="A230" s="42"/>
      <c r="B230" s="43"/>
      <c r="C230" s="95"/>
      <c r="D230" s="95"/>
      <c r="E230" s="95"/>
      <c r="F230" s="95"/>
      <c r="G230" s="95"/>
      <c r="H230" s="95"/>
      <c r="I230" s="95"/>
      <c r="J230" s="95"/>
      <c r="K230" s="95"/>
      <c r="L230" s="95"/>
      <c r="M230" s="95"/>
      <c r="N230" s="95"/>
      <c r="O230" s="95"/>
      <c r="P230" s="95"/>
      <c r="Q230" s="95"/>
      <c r="R230" s="95"/>
      <c r="S230" s="95"/>
      <c r="T230" s="95"/>
      <c r="U230" s="95"/>
      <c r="V230" s="44"/>
      <c r="W230" s="44"/>
      <c r="X230" s="44"/>
      <c r="Y230" s="44"/>
      <c r="Z230" s="44"/>
    </row>
    <row r="231" spans="1:26" s="45" customFormat="1" x14ac:dyDescent="0.35">
      <c r="A231" s="42"/>
      <c r="B231" s="43"/>
      <c r="C231" s="95"/>
      <c r="D231" s="95"/>
      <c r="E231" s="95"/>
      <c r="F231" s="95"/>
      <c r="G231" s="95"/>
      <c r="H231" s="95"/>
      <c r="I231" s="95"/>
      <c r="J231" s="95"/>
      <c r="K231" s="95"/>
      <c r="L231" s="95"/>
      <c r="M231" s="95"/>
      <c r="N231" s="95"/>
      <c r="O231" s="95"/>
      <c r="P231" s="95"/>
      <c r="Q231" s="95"/>
      <c r="R231" s="95"/>
      <c r="S231" s="95"/>
      <c r="T231" s="95"/>
      <c r="U231" s="95"/>
      <c r="V231" s="44"/>
      <c r="W231" s="44"/>
      <c r="X231" s="44"/>
      <c r="Y231" s="44"/>
      <c r="Z231" s="44"/>
    </row>
    <row r="232" spans="1:26" s="45" customFormat="1" x14ac:dyDescent="0.35">
      <c r="A232" s="42"/>
      <c r="B232" s="43"/>
      <c r="C232" s="95"/>
      <c r="D232" s="95"/>
      <c r="E232" s="95"/>
      <c r="F232" s="95"/>
      <c r="G232" s="95"/>
      <c r="H232" s="95"/>
      <c r="I232" s="95"/>
      <c r="J232" s="95"/>
      <c r="K232" s="95"/>
      <c r="L232" s="95"/>
      <c r="M232" s="95"/>
      <c r="N232" s="95"/>
      <c r="O232" s="95"/>
      <c r="P232" s="95"/>
      <c r="Q232" s="95"/>
      <c r="R232" s="95"/>
      <c r="S232" s="95"/>
      <c r="T232" s="95"/>
      <c r="U232" s="95"/>
      <c r="V232" s="44"/>
      <c r="W232" s="44"/>
      <c r="X232" s="44"/>
      <c r="Y232" s="44"/>
      <c r="Z232" s="44"/>
    </row>
    <row r="233" spans="1:26" s="45" customFormat="1" x14ac:dyDescent="0.35">
      <c r="A233" s="42"/>
      <c r="B233" s="43"/>
      <c r="C233" s="95"/>
      <c r="D233" s="95"/>
      <c r="E233" s="95"/>
      <c r="F233" s="95"/>
      <c r="G233" s="95"/>
      <c r="H233" s="95"/>
      <c r="I233" s="95"/>
      <c r="J233" s="95"/>
      <c r="K233" s="95"/>
      <c r="L233" s="95"/>
      <c r="M233" s="95"/>
      <c r="N233" s="95"/>
      <c r="O233" s="95"/>
      <c r="P233" s="95"/>
      <c r="Q233" s="95"/>
      <c r="R233" s="95"/>
      <c r="S233" s="95"/>
      <c r="T233" s="95"/>
      <c r="U233" s="95"/>
      <c r="V233" s="44"/>
      <c r="W233" s="44"/>
      <c r="X233" s="44"/>
      <c r="Y233" s="44"/>
      <c r="Z233" s="44"/>
    </row>
    <row r="234" spans="1:26" s="45" customFormat="1" x14ac:dyDescent="0.35">
      <c r="A234" s="42"/>
      <c r="B234" s="43"/>
      <c r="C234" s="95"/>
      <c r="D234" s="95"/>
      <c r="E234" s="95"/>
      <c r="F234" s="95"/>
      <c r="G234" s="95"/>
      <c r="H234" s="95"/>
      <c r="I234" s="95"/>
      <c r="J234" s="95"/>
      <c r="K234" s="95"/>
      <c r="L234" s="95"/>
      <c r="M234" s="95"/>
      <c r="N234" s="95"/>
      <c r="O234" s="95"/>
      <c r="P234" s="95"/>
      <c r="Q234" s="95"/>
      <c r="R234" s="95"/>
      <c r="S234" s="95"/>
      <c r="T234" s="95"/>
      <c r="U234" s="95"/>
      <c r="V234" s="44"/>
      <c r="W234" s="44"/>
      <c r="X234" s="44"/>
      <c r="Y234" s="44"/>
      <c r="Z234" s="44"/>
    </row>
    <row r="235" spans="1:26" s="45" customFormat="1" x14ac:dyDescent="0.35">
      <c r="A235" s="42"/>
      <c r="B235" s="43"/>
      <c r="C235" s="95"/>
      <c r="D235" s="95"/>
      <c r="E235" s="95"/>
      <c r="F235" s="95"/>
      <c r="G235" s="95"/>
      <c r="H235" s="95"/>
      <c r="I235" s="95"/>
      <c r="J235" s="95"/>
      <c r="K235" s="95"/>
      <c r="L235" s="95"/>
      <c r="M235" s="95"/>
      <c r="N235" s="95"/>
      <c r="O235" s="95"/>
      <c r="P235" s="95"/>
      <c r="Q235" s="95"/>
      <c r="R235" s="95"/>
      <c r="S235" s="95"/>
      <c r="T235" s="95"/>
      <c r="U235" s="95"/>
      <c r="V235" s="44"/>
      <c r="W235" s="44"/>
      <c r="X235" s="44"/>
      <c r="Y235" s="44"/>
      <c r="Z235" s="44"/>
    </row>
    <row r="236" spans="1:26" s="45" customFormat="1" x14ac:dyDescent="0.35">
      <c r="A236" s="42"/>
      <c r="B236" s="43"/>
      <c r="C236" s="95"/>
      <c r="D236" s="95"/>
      <c r="E236" s="95"/>
      <c r="F236" s="95"/>
      <c r="G236" s="95"/>
      <c r="H236" s="95"/>
      <c r="I236" s="95"/>
      <c r="J236" s="95"/>
      <c r="K236" s="95"/>
      <c r="L236" s="95"/>
      <c r="M236" s="95"/>
      <c r="N236" s="95"/>
      <c r="O236" s="95"/>
      <c r="P236" s="95"/>
      <c r="Q236" s="95"/>
      <c r="R236" s="95"/>
      <c r="S236" s="95"/>
      <c r="T236" s="95"/>
      <c r="U236" s="95"/>
      <c r="V236" s="44"/>
      <c r="W236" s="44"/>
      <c r="X236" s="44"/>
      <c r="Y236" s="44"/>
      <c r="Z236" s="44"/>
    </row>
    <row r="237" spans="1:26" s="45" customFormat="1" x14ac:dyDescent="0.35">
      <c r="A237" s="42"/>
      <c r="B237" s="43"/>
      <c r="C237" s="95"/>
      <c r="D237" s="95"/>
      <c r="E237" s="95"/>
      <c r="F237" s="95"/>
      <c r="G237" s="95"/>
      <c r="H237" s="95"/>
      <c r="I237" s="95"/>
      <c r="J237" s="95"/>
      <c r="K237" s="95"/>
      <c r="L237" s="95"/>
      <c r="M237" s="95"/>
      <c r="N237" s="95"/>
      <c r="O237" s="95"/>
      <c r="P237" s="95"/>
      <c r="Q237" s="95"/>
      <c r="R237" s="95"/>
      <c r="S237" s="95"/>
      <c r="T237" s="95"/>
      <c r="U237" s="95"/>
      <c r="V237" s="44"/>
      <c r="W237" s="44"/>
      <c r="X237" s="44"/>
      <c r="Y237" s="44"/>
      <c r="Z237" s="44"/>
    </row>
    <row r="238" spans="1:26" s="45" customFormat="1" x14ac:dyDescent="0.35">
      <c r="A238" s="42"/>
      <c r="B238" s="43"/>
      <c r="C238" s="95"/>
      <c r="D238" s="95"/>
      <c r="E238" s="95"/>
      <c r="F238" s="95"/>
      <c r="G238" s="95"/>
      <c r="H238" s="95"/>
      <c r="I238" s="95"/>
      <c r="J238" s="95"/>
      <c r="K238" s="95"/>
      <c r="L238" s="95"/>
      <c r="M238" s="95"/>
      <c r="N238" s="95"/>
      <c r="O238" s="95"/>
      <c r="P238" s="95"/>
      <c r="Q238" s="95"/>
      <c r="R238" s="95"/>
      <c r="S238" s="95"/>
      <c r="T238" s="95"/>
      <c r="U238" s="95"/>
      <c r="V238" s="44"/>
      <c r="W238" s="44"/>
      <c r="X238" s="44"/>
      <c r="Y238" s="44"/>
      <c r="Z238" s="44"/>
    </row>
    <row r="239" spans="1:26" s="45" customFormat="1" x14ac:dyDescent="0.35">
      <c r="A239" s="42"/>
      <c r="B239" s="43"/>
      <c r="C239" s="95"/>
      <c r="D239" s="95"/>
      <c r="E239" s="95"/>
      <c r="F239" s="95"/>
      <c r="G239" s="95"/>
      <c r="H239" s="95"/>
      <c r="I239" s="95"/>
      <c r="J239" s="95"/>
      <c r="K239" s="95"/>
      <c r="L239" s="95"/>
      <c r="M239" s="95"/>
      <c r="N239" s="95"/>
      <c r="O239" s="95"/>
      <c r="P239" s="95"/>
      <c r="Q239" s="95"/>
      <c r="R239" s="95"/>
      <c r="S239" s="95"/>
      <c r="T239" s="95"/>
      <c r="U239" s="95"/>
      <c r="V239" s="44"/>
      <c r="W239" s="44"/>
      <c r="X239" s="44"/>
      <c r="Y239" s="44"/>
      <c r="Z239" s="44"/>
    </row>
    <row r="240" spans="1:26" s="45" customFormat="1" x14ac:dyDescent="0.35">
      <c r="A240" s="42"/>
      <c r="B240" s="43"/>
      <c r="C240" s="95"/>
      <c r="D240" s="95"/>
      <c r="E240" s="95"/>
      <c r="F240" s="95"/>
      <c r="G240" s="95"/>
      <c r="H240" s="95"/>
      <c r="I240" s="95"/>
      <c r="J240" s="95"/>
      <c r="K240" s="95"/>
      <c r="L240" s="95"/>
      <c r="M240" s="95"/>
      <c r="N240" s="95"/>
      <c r="O240" s="95"/>
      <c r="P240" s="95"/>
      <c r="Q240" s="95"/>
      <c r="R240" s="95"/>
      <c r="S240" s="95"/>
      <c r="T240" s="95"/>
      <c r="U240" s="95"/>
      <c r="V240" s="44"/>
      <c r="W240" s="44"/>
      <c r="X240" s="44"/>
      <c r="Y240" s="44"/>
      <c r="Z240" s="44"/>
    </row>
    <row r="241" spans="1:26" s="45" customFormat="1" x14ac:dyDescent="0.35">
      <c r="A241" s="42"/>
      <c r="B241" s="43"/>
      <c r="C241" s="95"/>
      <c r="D241" s="95"/>
      <c r="E241" s="95"/>
      <c r="F241" s="95"/>
      <c r="G241" s="95"/>
      <c r="H241" s="95"/>
      <c r="I241" s="95"/>
      <c r="J241" s="95"/>
      <c r="K241" s="95"/>
      <c r="L241" s="95"/>
      <c r="M241" s="95"/>
      <c r="N241" s="95"/>
      <c r="O241" s="95"/>
      <c r="P241" s="95"/>
      <c r="Q241" s="95"/>
      <c r="R241" s="95"/>
      <c r="S241" s="95"/>
      <c r="T241" s="95"/>
      <c r="U241" s="95"/>
      <c r="V241" s="44"/>
      <c r="W241" s="44"/>
      <c r="X241" s="44"/>
      <c r="Y241" s="44"/>
      <c r="Z241" s="44"/>
    </row>
    <row r="242" spans="1:26" s="45" customFormat="1" x14ac:dyDescent="0.35">
      <c r="A242" s="42"/>
      <c r="B242" s="43"/>
      <c r="C242" s="95"/>
      <c r="D242" s="95"/>
      <c r="E242" s="95"/>
      <c r="F242" s="95"/>
      <c r="G242" s="95"/>
      <c r="H242" s="95"/>
      <c r="I242" s="95"/>
      <c r="J242" s="95"/>
      <c r="K242" s="95"/>
      <c r="L242" s="95"/>
      <c r="M242" s="95"/>
      <c r="N242" s="95"/>
      <c r="O242" s="95"/>
      <c r="P242" s="95"/>
      <c r="Q242" s="95"/>
      <c r="R242" s="95"/>
      <c r="S242" s="95"/>
      <c r="T242" s="95"/>
      <c r="U242" s="95"/>
      <c r="V242" s="44"/>
      <c r="W242" s="44"/>
      <c r="X242" s="44"/>
      <c r="Y242" s="44"/>
      <c r="Z242" s="44"/>
    </row>
    <row r="243" spans="1:26" s="45" customFormat="1" x14ac:dyDescent="0.35">
      <c r="A243" s="42"/>
      <c r="B243" s="43"/>
      <c r="C243" s="95"/>
      <c r="D243" s="95"/>
      <c r="E243" s="95"/>
      <c r="F243" s="95"/>
      <c r="G243" s="95"/>
      <c r="H243" s="95"/>
      <c r="I243" s="95"/>
      <c r="J243" s="95"/>
      <c r="K243" s="95"/>
      <c r="L243" s="95"/>
      <c r="M243" s="95"/>
      <c r="N243" s="95"/>
      <c r="O243" s="95"/>
      <c r="P243" s="95"/>
      <c r="Q243" s="95"/>
      <c r="R243" s="95"/>
      <c r="S243" s="95"/>
      <c r="T243" s="95"/>
      <c r="U243" s="95"/>
      <c r="V243" s="44"/>
      <c r="W243" s="44"/>
      <c r="X243" s="44"/>
      <c r="Y243" s="44"/>
      <c r="Z243" s="44"/>
    </row>
    <row r="244" spans="1:26" s="45" customFormat="1" x14ac:dyDescent="0.35">
      <c r="A244" s="42"/>
      <c r="B244" s="43"/>
      <c r="C244" s="95"/>
      <c r="D244" s="95"/>
      <c r="E244" s="95"/>
      <c r="F244" s="95"/>
      <c r="G244" s="95"/>
      <c r="H244" s="95"/>
      <c r="I244" s="95"/>
      <c r="J244" s="95"/>
      <c r="K244" s="95"/>
      <c r="L244" s="95"/>
      <c r="M244" s="95"/>
      <c r="N244" s="95"/>
      <c r="O244" s="95"/>
      <c r="P244" s="95"/>
      <c r="Q244" s="95"/>
      <c r="R244" s="95"/>
      <c r="S244" s="95"/>
      <c r="T244" s="95"/>
      <c r="U244" s="95"/>
      <c r="V244" s="44"/>
      <c r="W244" s="44"/>
      <c r="X244" s="44"/>
      <c r="Y244" s="44"/>
      <c r="Z244" s="44"/>
    </row>
    <row r="245" spans="1:26" s="45" customFormat="1" x14ac:dyDescent="0.35">
      <c r="A245" s="42"/>
      <c r="B245" s="43"/>
      <c r="C245" s="95"/>
      <c r="D245" s="95"/>
      <c r="E245" s="95"/>
      <c r="F245" s="95"/>
      <c r="G245" s="95"/>
      <c r="H245" s="95"/>
      <c r="I245" s="95"/>
      <c r="J245" s="95"/>
      <c r="K245" s="95"/>
      <c r="L245" s="95"/>
      <c r="M245" s="95"/>
      <c r="N245" s="95"/>
      <c r="O245" s="95"/>
      <c r="P245" s="95"/>
      <c r="Q245" s="95"/>
      <c r="R245" s="95"/>
      <c r="S245" s="95"/>
      <c r="T245" s="95"/>
      <c r="U245" s="95"/>
      <c r="V245" s="44"/>
      <c r="W245" s="44"/>
      <c r="X245" s="44"/>
      <c r="Y245" s="44"/>
      <c r="Z245" s="44"/>
    </row>
    <row r="246" spans="1:26" s="45" customFormat="1" x14ac:dyDescent="0.35">
      <c r="A246" s="42"/>
      <c r="B246" s="43"/>
      <c r="C246" s="95"/>
      <c r="D246" s="95"/>
      <c r="E246" s="95"/>
      <c r="F246" s="95"/>
      <c r="G246" s="95"/>
      <c r="H246" s="95"/>
      <c r="I246" s="95"/>
      <c r="J246" s="95"/>
      <c r="K246" s="95"/>
      <c r="L246" s="95"/>
      <c r="M246" s="95"/>
      <c r="N246" s="95"/>
      <c r="O246" s="95"/>
      <c r="P246" s="95"/>
      <c r="Q246" s="95"/>
      <c r="R246" s="95"/>
      <c r="S246" s="95"/>
      <c r="T246" s="95"/>
      <c r="U246" s="95"/>
      <c r="V246" s="44"/>
      <c r="W246" s="44"/>
      <c r="X246" s="44"/>
      <c r="Y246" s="44"/>
      <c r="Z246" s="44"/>
    </row>
    <row r="247" spans="1:26" s="45" customFormat="1" x14ac:dyDescent="0.35">
      <c r="A247" s="42"/>
      <c r="B247" s="43"/>
      <c r="C247" s="95"/>
      <c r="D247" s="95"/>
      <c r="E247" s="95"/>
      <c r="F247" s="95"/>
      <c r="G247" s="95"/>
      <c r="H247" s="95"/>
      <c r="I247" s="95"/>
      <c r="J247" s="95"/>
      <c r="K247" s="95"/>
      <c r="L247" s="95"/>
      <c r="M247" s="95"/>
      <c r="N247" s="95"/>
      <c r="O247" s="95"/>
      <c r="P247" s="95"/>
      <c r="Q247" s="95"/>
      <c r="R247" s="95"/>
      <c r="S247" s="95"/>
      <c r="T247" s="95"/>
      <c r="U247" s="95"/>
      <c r="V247" s="44"/>
      <c r="W247" s="44"/>
      <c r="X247" s="44"/>
      <c r="Y247" s="44"/>
      <c r="Z247" s="44"/>
    </row>
    <row r="248" spans="1:26" s="45" customFormat="1" x14ac:dyDescent="0.35">
      <c r="A248" s="42"/>
      <c r="B248" s="43"/>
      <c r="C248" s="95"/>
      <c r="D248" s="95"/>
      <c r="E248" s="95"/>
      <c r="F248" s="95"/>
      <c r="G248" s="95"/>
      <c r="H248" s="95"/>
      <c r="I248" s="95"/>
      <c r="J248" s="95"/>
      <c r="K248" s="95"/>
      <c r="L248" s="95"/>
      <c r="M248" s="95"/>
      <c r="N248" s="95"/>
      <c r="O248" s="95"/>
      <c r="P248" s="95"/>
      <c r="Q248" s="95"/>
      <c r="R248" s="95"/>
      <c r="S248" s="95"/>
      <c r="T248" s="95"/>
      <c r="U248" s="95"/>
      <c r="V248" s="44"/>
      <c r="W248" s="44"/>
      <c r="X248" s="44"/>
      <c r="Y248" s="44"/>
      <c r="Z248" s="44"/>
    </row>
    <row r="249" spans="1:26" s="45" customFormat="1" x14ac:dyDescent="0.35">
      <c r="A249" s="42"/>
      <c r="B249" s="43"/>
      <c r="C249" s="95"/>
      <c r="D249" s="95"/>
      <c r="E249" s="95"/>
      <c r="F249" s="95"/>
      <c r="G249" s="95"/>
      <c r="H249" s="95"/>
      <c r="I249" s="95"/>
      <c r="J249" s="95"/>
      <c r="K249" s="95"/>
      <c r="L249" s="95"/>
      <c r="M249" s="95"/>
      <c r="N249" s="95"/>
      <c r="O249" s="95"/>
      <c r="P249" s="95"/>
      <c r="Q249" s="95"/>
      <c r="R249" s="95"/>
      <c r="S249" s="95"/>
      <c r="T249" s="95"/>
      <c r="U249" s="95"/>
      <c r="V249" s="44"/>
      <c r="W249" s="44"/>
      <c r="X249" s="44"/>
      <c r="Y249" s="44"/>
      <c r="Z249" s="44"/>
    </row>
    <row r="250" spans="1:26" s="45" customFormat="1" x14ac:dyDescent="0.35">
      <c r="A250" s="42"/>
      <c r="B250" s="43"/>
      <c r="C250" s="95"/>
      <c r="D250" s="95"/>
      <c r="E250" s="95"/>
      <c r="F250" s="95"/>
      <c r="G250" s="95"/>
      <c r="H250" s="95"/>
      <c r="I250" s="95"/>
      <c r="J250" s="95"/>
      <c r="K250" s="95"/>
      <c r="L250" s="95"/>
      <c r="M250" s="95"/>
      <c r="N250" s="95"/>
      <c r="O250" s="95"/>
      <c r="P250" s="95"/>
      <c r="Q250" s="95"/>
      <c r="R250" s="95"/>
      <c r="S250" s="95"/>
      <c r="T250" s="95"/>
      <c r="U250" s="95"/>
      <c r="V250" s="44"/>
      <c r="W250" s="44"/>
      <c r="X250" s="44"/>
      <c r="Y250" s="44"/>
      <c r="Z250" s="44"/>
    </row>
    <row r="251" spans="1:26" s="45" customFormat="1" x14ac:dyDescent="0.35">
      <c r="A251" s="42"/>
      <c r="B251" s="43"/>
      <c r="C251" s="95"/>
      <c r="D251" s="95"/>
      <c r="E251" s="95"/>
      <c r="F251" s="95"/>
      <c r="G251" s="95"/>
      <c r="H251" s="95"/>
      <c r="I251" s="95"/>
      <c r="J251" s="95"/>
      <c r="K251" s="95"/>
      <c r="L251" s="95"/>
      <c r="M251" s="95"/>
      <c r="N251" s="95"/>
      <c r="O251" s="95"/>
      <c r="P251" s="95"/>
      <c r="Q251" s="95"/>
      <c r="R251" s="95"/>
      <c r="S251" s="95"/>
      <c r="T251" s="95"/>
      <c r="U251" s="95"/>
      <c r="V251" s="44"/>
      <c r="W251" s="44"/>
      <c r="X251" s="44"/>
      <c r="Y251" s="44"/>
      <c r="Z251" s="44"/>
    </row>
    <row r="252" spans="1:26" s="45" customFormat="1" x14ac:dyDescent="0.35">
      <c r="A252" s="42"/>
      <c r="B252" s="43"/>
      <c r="C252" s="95"/>
      <c r="D252" s="95"/>
      <c r="E252" s="95"/>
      <c r="F252" s="95"/>
      <c r="G252" s="95"/>
      <c r="H252" s="95"/>
      <c r="I252" s="95"/>
      <c r="J252" s="95"/>
      <c r="K252" s="95"/>
      <c r="L252" s="95"/>
      <c r="M252" s="95"/>
      <c r="N252" s="95"/>
      <c r="O252" s="95"/>
      <c r="P252" s="95"/>
      <c r="Q252" s="95"/>
      <c r="R252" s="95"/>
      <c r="S252" s="95"/>
      <c r="T252" s="95"/>
      <c r="U252" s="95"/>
      <c r="V252" s="44"/>
      <c r="W252" s="44"/>
      <c r="X252" s="44"/>
      <c r="Y252" s="44"/>
      <c r="Z252" s="44"/>
    </row>
    <row r="253" spans="1:26" s="45" customFormat="1" x14ac:dyDescent="0.35">
      <c r="A253" s="42"/>
      <c r="B253" s="43"/>
      <c r="C253" s="95"/>
      <c r="D253" s="95"/>
      <c r="E253" s="95"/>
      <c r="F253" s="95"/>
      <c r="G253" s="95"/>
      <c r="H253" s="95"/>
      <c r="I253" s="95"/>
      <c r="J253" s="95"/>
      <c r="K253" s="95"/>
      <c r="L253" s="95"/>
      <c r="M253" s="95"/>
      <c r="N253" s="95"/>
      <c r="O253" s="95"/>
      <c r="P253" s="95"/>
      <c r="Q253" s="95"/>
      <c r="R253" s="95"/>
      <c r="S253" s="95"/>
      <c r="T253" s="95"/>
      <c r="U253" s="95"/>
      <c r="V253" s="44"/>
      <c r="W253" s="44"/>
      <c r="X253" s="44"/>
      <c r="Y253" s="44"/>
      <c r="Z253" s="44"/>
    </row>
    <row r="254" spans="1:26" s="45" customFormat="1" x14ac:dyDescent="0.35">
      <c r="A254" s="42"/>
      <c r="B254" s="43"/>
      <c r="C254" s="95"/>
      <c r="D254" s="95"/>
      <c r="E254" s="95"/>
      <c r="F254" s="95"/>
      <c r="G254" s="95"/>
      <c r="H254" s="95"/>
      <c r="I254" s="95"/>
      <c r="J254" s="95"/>
      <c r="K254" s="95"/>
      <c r="L254" s="95"/>
      <c r="M254" s="95"/>
      <c r="N254" s="95"/>
      <c r="O254" s="95"/>
      <c r="P254" s="95"/>
      <c r="Q254" s="95"/>
      <c r="R254" s="95"/>
      <c r="S254" s="95"/>
      <c r="T254" s="95"/>
      <c r="U254" s="95"/>
      <c r="V254" s="44"/>
      <c r="W254" s="44"/>
      <c r="X254" s="44"/>
      <c r="Y254" s="44"/>
      <c r="Z254" s="44"/>
    </row>
    <row r="255" spans="1:26" s="45" customFormat="1" x14ac:dyDescent="0.35">
      <c r="A255" s="42"/>
      <c r="B255" s="43"/>
      <c r="C255" s="95"/>
      <c r="D255" s="95"/>
      <c r="E255" s="95"/>
      <c r="F255" s="95"/>
      <c r="G255" s="95"/>
      <c r="H255" s="95"/>
      <c r="I255" s="95"/>
      <c r="J255" s="95"/>
      <c r="K255" s="95"/>
      <c r="L255" s="95"/>
      <c r="M255" s="95"/>
      <c r="N255" s="95"/>
      <c r="O255" s="95"/>
      <c r="P255" s="95"/>
      <c r="Q255" s="95"/>
      <c r="R255" s="95"/>
      <c r="S255" s="95"/>
      <c r="T255" s="95"/>
      <c r="U255" s="95"/>
      <c r="V255" s="44"/>
      <c r="W255" s="44"/>
      <c r="X255" s="44"/>
      <c r="Y255" s="44"/>
      <c r="Z255" s="44"/>
    </row>
    <row r="256" spans="1:26" s="45" customFormat="1" x14ac:dyDescent="0.35">
      <c r="A256" s="42"/>
      <c r="B256" s="43"/>
      <c r="C256" s="95"/>
      <c r="D256" s="95"/>
      <c r="E256" s="95"/>
      <c r="F256" s="95"/>
      <c r="G256" s="95"/>
      <c r="H256" s="95"/>
      <c r="I256" s="95"/>
      <c r="J256" s="95"/>
      <c r="K256" s="95"/>
      <c r="L256" s="95"/>
      <c r="M256" s="95"/>
      <c r="N256" s="95"/>
      <c r="O256" s="95"/>
      <c r="P256" s="95"/>
      <c r="Q256" s="95"/>
      <c r="R256" s="95"/>
      <c r="S256" s="95"/>
      <c r="T256" s="95"/>
      <c r="U256" s="95"/>
      <c r="V256" s="44"/>
      <c r="W256" s="44"/>
      <c r="X256" s="44"/>
      <c r="Y256" s="44"/>
      <c r="Z256" s="44"/>
    </row>
    <row r="257" spans="1:26" s="45" customFormat="1" x14ac:dyDescent="0.35">
      <c r="A257" s="42"/>
      <c r="B257" s="43"/>
      <c r="C257" s="95"/>
      <c r="D257" s="95"/>
      <c r="E257" s="95"/>
      <c r="F257" s="95"/>
      <c r="G257" s="95"/>
      <c r="H257" s="95"/>
      <c r="I257" s="95"/>
      <c r="J257" s="95"/>
      <c r="K257" s="95"/>
      <c r="L257" s="95"/>
      <c r="M257" s="95"/>
      <c r="N257" s="95"/>
      <c r="O257" s="95"/>
      <c r="P257" s="95"/>
      <c r="Q257" s="95"/>
      <c r="R257" s="95"/>
      <c r="S257" s="95"/>
      <c r="T257" s="95"/>
      <c r="U257" s="95"/>
      <c r="V257" s="44"/>
      <c r="W257" s="44"/>
      <c r="X257" s="44"/>
      <c r="Y257" s="44"/>
      <c r="Z257" s="44"/>
    </row>
    <row r="258" spans="1:26" s="45" customFormat="1" x14ac:dyDescent="0.35">
      <c r="A258" s="42"/>
      <c r="B258" s="43"/>
      <c r="C258" s="95"/>
      <c r="D258" s="95"/>
      <c r="E258" s="95"/>
      <c r="F258" s="95"/>
      <c r="G258" s="95"/>
      <c r="H258" s="95"/>
      <c r="I258" s="95"/>
      <c r="J258" s="95"/>
      <c r="K258" s="95"/>
      <c r="L258" s="95"/>
      <c r="M258" s="95"/>
      <c r="N258" s="95"/>
      <c r="O258" s="95"/>
      <c r="P258" s="95"/>
      <c r="Q258" s="95"/>
      <c r="R258" s="95"/>
      <c r="S258" s="95"/>
      <c r="T258" s="95"/>
      <c r="U258" s="95"/>
      <c r="V258" s="44"/>
      <c r="W258" s="44"/>
      <c r="X258" s="44"/>
      <c r="Y258" s="44"/>
      <c r="Z258" s="44"/>
    </row>
    <row r="259" spans="1:26" s="45" customFormat="1" x14ac:dyDescent="0.35">
      <c r="A259" s="42"/>
      <c r="B259" s="43"/>
      <c r="C259" s="95"/>
      <c r="D259" s="95"/>
      <c r="E259" s="95"/>
      <c r="F259" s="95"/>
      <c r="G259" s="95"/>
      <c r="H259" s="95"/>
      <c r="I259" s="95"/>
      <c r="J259" s="95"/>
      <c r="K259" s="95"/>
      <c r="L259" s="95"/>
      <c r="M259" s="95"/>
      <c r="N259" s="95"/>
      <c r="O259" s="95"/>
      <c r="P259" s="95"/>
      <c r="Q259" s="95"/>
      <c r="R259" s="95"/>
      <c r="S259" s="95"/>
      <c r="T259" s="95"/>
      <c r="U259" s="95"/>
      <c r="V259" s="44"/>
      <c r="W259" s="44"/>
      <c r="X259" s="44"/>
      <c r="Y259" s="44"/>
      <c r="Z259" s="44"/>
    </row>
    <row r="260" spans="1:26" s="45" customFormat="1" x14ac:dyDescent="0.35">
      <c r="A260" s="42"/>
      <c r="B260" s="43"/>
      <c r="C260" s="95"/>
      <c r="D260" s="95"/>
      <c r="E260" s="95"/>
      <c r="F260" s="95"/>
      <c r="G260" s="95"/>
      <c r="H260" s="95"/>
      <c r="I260" s="95"/>
      <c r="J260" s="95"/>
      <c r="K260" s="95"/>
      <c r="L260" s="95"/>
      <c r="M260" s="95"/>
      <c r="N260" s="95"/>
      <c r="O260" s="95"/>
      <c r="P260" s="95"/>
      <c r="Q260" s="95"/>
      <c r="R260" s="95"/>
      <c r="S260" s="95"/>
      <c r="T260" s="95"/>
      <c r="U260" s="95"/>
      <c r="V260" s="44"/>
      <c r="W260" s="44"/>
      <c r="X260" s="44"/>
      <c r="Y260" s="44"/>
      <c r="Z260" s="44"/>
    </row>
    <row r="261" spans="1:26" s="45" customFormat="1" x14ac:dyDescent="0.35">
      <c r="A261" s="42"/>
      <c r="B261" s="43"/>
      <c r="C261" s="95"/>
      <c r="D261" s="95"/>
      <c r="E261" s="95"/>
      <c r="F261" s="95"/>
      <c r="G261" s="95"/>
      <c r="H261" s="95"/>
      <c r="I261" s="95"/>
      <c r="J261" s="95"/>
      <c r="K261" s="95"/>
      <c r="L261" s="95"/>
      <c r="M261" s="95"/>
      <c r="N261" s="95"/>
      <c r="O261" s="95"/>
      <c r="P261" s="95"/>
      <c r="Q261" s="95"/>
      <c r="R261" s="95"/>
      <c r="S261" s="95"/>
      <c r="T261" s="95"/>
      <c r="U261" s="95"/>
      <c r="V261" s="44"/>
      <c r="W261" s="44"/>
      <c r="X261" s="44"/>
      <c r="Y261" s="44"/>
      <c r="Z261" s="44"/>
    </row>
    <row r="262" spans="1:26" s="45" customFormat="1" x14ac:dyDescent="0.35">
      <c r="A262" s="42"/>
      <c r="B262" s="43"/>
      <c r="C262" s="95"/>
      <c r="D262" s="95"/>
      <c r="E262" s="95"/>
      <c r="F262" s="95"/>
      <c r="G262" s="95"/>
      <c r="H262" s="95"/>
      <c r="I262" s="95"/>
      <c r="J262" s="95"/>
      <c r="K262" s="95"/>
      <c r="L262" s="95"/>
      <c r="M262" s="95"/>
      <c r="N262" s="95"/>
      <c r="O262" s="95"/>
      <c r="P262" s="95"/>
      <c r="Q262" s="95"/>
      <c r="R262" s="95"/>
      <c r="S262" s="95"/>
      <c r="T262" s="95"/>
      <c r="U262" s="95"/>
      <c r="V262" s="44"/>
      <c r="W262" s="44"/>
      <c r="X262" s="44"/>
      <c r="Y262" s="44"/>
      <c r="Z262" s="44"/>
    </row>
    <row r="263" spans="1:26" s="45" customFormat="1" x14ac:dyDescent="0.35">
      <c r="A263" s="42"/>
      <c r="B263" s="43"/>
      <c r="C263" s="95"/>
      <c r="D263" s="95"/>
      <c r="E263" s="95"/>
      <c r="F263" s="95"/>
      <c r="G263" s="95"/>
      <c r="H263" s="95"/>
      <c r="I263" s="95"/>
      <c r="J263" s="95"/>
      <c r="K263" s="95"/>
      <c r="L263" s="95"/>
      <c r="M263" s="95"/>
      <c r="N263" s="95"/>
      <c r="O263" s="95"/>
      <c r="P263" s="95"/>
      <c r="Q263" s="95"/>
      <c r="R263" s="95"/>
      <c r="S263" s="95"/>
      <c r="T263" s="95"/>
      <c r="U263" s="95"/>
      <c r="V263" s="44"/>
      <c r="W263" s="44"/>
      <c r="X263" s="44"/>
      <c r="Y263" s="44"/>
      <c r="Z263" s="44"/>
    </row>
    <row r="264" spans="1:26" s="45" customFormat="1" x14ac:dyDescent="0.35">
      <c r="A264" s="42"/>
      <c r="B264" s="43"/>
      <c r="C264" s="95"/>
      <c r="D264" s="95"/>
      <c r="E264" s="95"/>
      <c r="F264" s="95"/>
      <c r="G264" s="95"/>
      <c r="H264" s="95"/>
      <c r="I264" s="95"/>
      <c r="J264" s="95"/>
      <c r="K264" s="95"/>
      <c r="L264" s="95"/>
      <c r="M264" s="95"/>
      <c r="N264" s="95"/>
      <c r="O264" s="95"/>
      <c r="P264" s="95"/>
      <c r="Q264" s="95"/>
      <c r="R264" s="95"/>
      <c r="S264" s="95"/>
      <c r="T264" s="95"/>
      <c r="U264" s="95"/>
      <c r="V264" s="44"/>
      <c r="W264" s="44"/>
      <c r="X264" s="44"/>
      <c r="Y264" s="44"/>
      <c r="Z264" s="44"/>
    </row>
    <row r="265" spans="1:26" s="45" customFormat="1" x14ac:dyDescent="0.35">
      <c r="A265" s="42"/>
      <c r="B265" s="43"/>
      <c r="C265" s="95"/>
      <c r="D265" s="95"/>
      <c r="E265" s="95"/>
      <c r="F265" s="95"/>
      <c r="G265" s="95"/>
      <c r="H265" s="95"/>
      <c r="I265" s="95"/>
      <c r="J265" s="95"/>
      <c r="K265" s="95"/>
      <c r="L265" s="95"/>
      <c r="M265" s="95"/>
      <c r="N265" s="95"/>
      <c r="O265" s="95"/>
      <c r="P265" s="95"/>
      <c r="Q265" s="95"/>
      <c r="R265" s="95"/>
      <c r="S265" s="95"/>
      <c r="T265" s="95"/>
      <c r="U265" s="95"/>
      <c r="V265" s="44"/>
      <c r="W265" s="44"/>
      <c r="X265" s="44"/>
      <c r="Y265" s="44"/>
      <c r="Z265" s="44"/>
    </row>
    <row r="266" spans="1:26" s="45" customFormat="1" x14ac:dyDescent="0.35">
      <c r="A266" s="42"/>
      <c r="B266" s="43"/>
      <c r="C266" s="95"/>
      <c r="D266" s="95"/>
      <c r="E266" s="95"/>
      <c r="F266" s="95"/>
      <c r="G266" s="95"/>
      <c r="H266" s="95"/>
      <c r="I266" s="95"/>
      <c r="J266" s="95"/>
      <c r="K266" s="95"/>
      <c r="L266" s="95"/>
      <c r="M266" s="95"/>
      <c r="N266" s="95"/>
      <c r="O266" s="95"/>
      <c r="P266" s="95"/>
      <c r="Q266" s="95"/>
      <c r="R266" s="95"/>
      <c r="S266" s="95"/>
      <c r="T266" s="95"/>
      <c r="U266" s="95"/>
      <c r="V266" s="44"/>
      <c r="W266" s="44"/>
      <c r="X266" s="44"/>
      <c r="Y266" s="44"/>
      <c r="Z266" s="44"/>
    </row>
    <row r="267" spans="1:26" s="45" customFormat="1" x14ac:dyDescent="0.35">
      <c r="A267" s="42"/>
      <c r="B267" s="43"/>
      <c r="C267" s="95"/>
      <c r="D267" s="95"/>
      <c r="E267" s="95"/>
      <c r="F267" s="95"/>
      <c r="G267" s="95"/>
      <c r="H267" s="95"/>
      <c r="I267" s="95"/>
      <c r="J267" s="95"/>
      <c r="K267" s="95"/>
      <c r="L267" s="95"/>
      <c r="M267" s="95"/>
      <c r="N267" s="95"/>
      <c r="O267" s="95"/>
      <c r="P267" s="95"/>
      <c r="Q267" s="95"/>
      <c r="R267" s="95"/>
      <c r="S267" s="95"/>
      <c r="T267" s="95"/>
      <c r="U267" s="95"/>
      <c r="V267" s="44"/>
      <c r="W267" s="44"/>
      <c r="X267" s="44"/>
      <c r="Y267" s="44"/>
      <c r="Z267" s="44"/>
    </row>
    <row r="268" spans="1:26" s="45" customFormat="1" x14ac:dyDescent="0.35">
      <c r="A268" s="42"/>
      <c r="B268" s="43"/>
      <c r="C268" s="95"/>
      <c r="D268" s="95"/>
      <c r="E268" s="95"/>
      <c r="F268" s="95"/>
      <c r="G268" s="95"/>
      <c r="H268" s="95"/>
      <c r="I268" s="95"/>
      <c r="J268" s="95"/>
      <c r="K268" s="95"/>
      <c r="L268" s="95"/>
      <c r="M268" s="95"/>
      <c r="N268" s="95"/>
      <c r="O268" s="95"/>
      <c r="P268" s="95"/>
      <c r="Q268" s="95"/>
      <c r="R268" s="95"/>
      <c r="S268" s="95"/>
      <c r="T268" s="95"/>
      <c r="U268" s="95"/>
      <c r="V268" s="44"/>
      <c r="W268" s="44"/>
      <c r="X268" s="44"/>
      <c r="Y268" s="44"/>
      <c r="Z268" s="44"/>
    </row>
    <row r="269" spans="1:26" s="45" customFormat="1" x14ac:dyDescent="0.35">
      <c r="A269" s="42"/>
      <c r="B269" s="43"/>
      <c r="C269" s="95"/>
      <c r="D269" s="95"/>
      <c r="E269" s="95"/>
      <c r="F269" s="95"/>
      <c r="G269" s="95"/>
      <c r="H269" s="95"/>
      <c r="I269" s="95"/>
      <c r="J269" s="95"/>
      <c r="K269" s="95"/>
      <c r="L269" s="95"/>
      <c r="M269" s="95"/>
      <c r="N269" s="95"/>
      <c r="O269" s="95"/>
      <c r="P269" s="95"/>
      <c r="Q269" s="95"/>
      <c r="R269" s="95"/>
      <c r="S269" s="95"/>
      <c r="T269" s="95"/>
      <c r="U269" s="95"/>
      <c r="V269" s="44"/>
      <c r="W269" s="44"/>
      <c r="X269" s="44"/>
      <c r="Y269" s="44"/>
      <c r="Z269" s="44"/>
    </row>
    <row r="270" spans="1:26" s="45" customFormat="1" x14ac:dyDescent="0.35">
      <c r="A270" s="42"/>
      <c r="B270" s="43"/>
      <c r="C270" s="95"/>
      <c r="D270" s="95"/>
      <c r="E270" s="95"/>
      <c r="F270" s="95"/>
      <c r="G270" s="95"/>
      <c r="H270" s="95"/>
      <c r="I270" s="95"/>
      <c r="J270" s="95"/>
      <c r="K270" s="95"/>
      <c r="L270" s="95"/>
      <c r="M270" s="95"/>
      <c r="N270" s="95"/>
      <c r="O270" s="95"/>
      <c r="P270" s="95"/>
      <c r="Q270" s="95"/>
      <c r="R270" s="95"/>
      <c r="S270" s="95"/>
      <c r="T270" s="95"/>
      <c r="U270" s="95"/>
      <c r="V270" s="44"/>
      <c r="W270" s="44"/>
      <c r="X270" s="44"/>
      <c r="Y270" s="44"/>
      <c r="Z270" s="44"/>
    </row>
    <row r="271" spans="1:26" s="45" customFormat="1" x14ac:dyDescent="0.35">
      <c r="A271" s="42"/>
      <c r="B271" s="43"/>
      <c r="C271" s="95"/>
      <c r="D271" s="95"/>
      <c r="E271" s="95"/>
      <c r="F271" s="95"/>
      <c r="G271" s="95"/>
      <c r="H271" s="95"/>
      <c r="I271" s="95"/>
      <c r="J271" s="95"/>
      <c r="K271" s="95"/>
      <c r="L271" s="95"/>
      <c r="M271" s="95"/>
      <c r="N271" s="95"/>
      <c r="O271" s="95"/>
      <c r="P271" s="95"/>
      <c r="Q271" s="95"/>
      <c r="R271" s="95"/>
      <c r="S271" s="95"/>
      <c r="T271" s="95"/>
      <c r="U271" s="95"/>
      <c r="V271" s="44"/>
      <c r="W271" s="44"/>
      <c r="X271" s="44"/>
      <c r="Y271" s="44"/>
      <c r="Z271" s="44"/>
    </row>
    <row r="272" spans="1:26" s="45" customFormat="1" x14ac:dyDescent="0.35">
      <c r="A272" s="42"/>
      <c r="B272" s="43"/>
      <c r="C272" s="95"/>
      <c r="D272" s="95"/>
      <c r="E272" s="95"/>
      <c r="F272" s="95"/>
      <c r="G272" s="95"/>
      <c r="H272" s="95"/>
      <c r="I272" s="95"/>
      <c r="J272" s="95"/>
      <c r="K272" s="95"/>
      <c r="L272" s="95"/>
      <c r="M272" s="95"/>
      <c r="N272" s="95"/>
      <c r="O272" s="95"/>
      <c r="P272" s="95"/>
      <c r="Q272" s="95"/>
      <c r="R272" s="95"/>
      <c r="S272" s="95"/>
      <c r="T272" s="95"/>
      <c r="U272" s="95"/>
      <c r="V272" s="44"/>
      <c r="W272" s="44"/>
      <c r="X272" s="44"/>
      <c r="Y272" s="44"/>
      <c r="Z272" s="44"/>
    </row>
    <row r="273" spans="1:26" s="45" customFormat="1" x14ac:dyDescent="0.35">
      <c r="A273" s="42"/>
      <c r="B273" s="43"/>
      <c r="C273" s="95"/>
      <c r="D273" s="95"/>
      <c r="E273" s="95"/>
      <c r="F273" s="95"/>
      <c r="G273" s="95"/>
      <c r="H273" s="95"/>
      <c r="I273" s="95"/>
      <c r="J273" s="95"/>
      <c r="K273" s="95"/>
      <c r="L273" s="95"/>
      <c r="M273" s="95"/>
      <c r="N273" s="95"/>
      <c r="O273" s="95"/>
      <c r="P273" s="95"/>
      <c r="Q273" s="95"/>
      <c r="R273" s="95"/>
      <c r="S273" s="95"/>
      <c r="T273" s="95"/>
      <c r="U273" s="95"/>
      <c r="V273" s="44"/>
      <c r="W273" s="44"/>
      <c r="X273" s="44"/>
      <c r="Y273" s="44"/>
      <c r="Z273" s="44"/>
    </row>
    <row r="274" spans="1:26" s="45" customFormat="1" x14ac:dyDescent="0.35">
      <c r="A274" s="42"/>
      <c r="B274" s="43"/>
      <c r="C274" s="95"/>
      <c r="D274" s="95"/>
      <c r="E274" s="95"/>
      <c r="F274" s="95"/>
      <c r="G274" s="95"/>
      <c r="H274" s="95"/>
      <c r="I274" s="95"/>
      <c r="J274" s="95"/>
      <c r="K274" s="95"/>
      <c r="L274" s="95"/>
      <c r="M274" s="95"/>
      <c r="N274" s="95"/>
      <c r="O274" s="95"/>
      <c r="P274" s="95"/>
      <c r="Q274" s="95"/>
      <c r="R274" s="95"/>
      <c r="S274" s="95"/>
      <c r="T274" s="95"/>
      <c r="U274" s="95"/>
      <c r="V274" s="44"/>
      <c r="W274" s="44"/>
      <c r="X274" s="44"/>
      <c r="Y274" s="44"/>
      <c r="Z274" s="44"/>
    </row>
    <row r="275" spans="1:26" s="45" customFormat="1" x14ac:dyDescent="0.35">
      <c r="A275" s="42"/>
      <c r="B275" s="43"/>
      <c r="C275" s="95"/>
      <c r="D275" s="95"/>
      <c r="E275" s="95"/>
      <c r="F275" s="95"/>
      <c r="G275" s="95"/>
      <c r="H275" s="95"/>
      <c r="I275" s="95"/>
      <c r="J275" s="95"/>
      <c r="K275" s="95"/>
      <c r="L275" s="95"/>
      <c r="M275" s="95"/>
      <c r="N275" s="95"/>
      <c r="O275" s="95"/>
      <c r="P275" s="95"/>
      <c r="Q275" s="95"/>
      <c r="R275" s="95"/>
      <c r="S275" s="95"/>
      <c r="T275" s="95"/>
      <c r="U275" s="95"/>
      <c r="V275" s="44"/>
      <c r="W275" s="44"/>
      <c r="X275" s="44"/>
      <c r="Y275" s="44"/>
      <c r="Z275" s="44"/>
    </row>
    <row r="276" spans="1:26" s="45" customFormat="1" x14ac:dyDescent="0.35">
      <c r="A276" s="42"/>
      <c r="B276" s="43"/>
      <c r="C276" s="95"/>
      <c r="D276" s="95"/>
      <c r="E276" s="95"/>
      <c r="F276" s="95"/>
      <c r="G276" s="95"/>
      <c r="H276" s="95"/>
      <c r="I276" s="95"/>
      <c r="J276" s="95"/>
      <c r="K276" s="95"/>
      <c r="L276" s="95"/>
      <c r="M276" s="95"/>
      <c r="N276" s="95"/>
      <c r="O276" s="95"/>
      <c r="P276" s="95"/>
      <c r="Q276" s="95"/>
      <c r="R276" s="95"/>
      <c r="S276" s="95"/>
      <c r="T276" s="95"/>
      <c r="U276" s="95"/>
      <c r="V276" s="44"/>
      <c r="W276" s="44"/>
      <c r="X276" s="44"/>
      <c r="Y276" s="44"/>
      <c r="Z276" s="44"/>
    </row>
    <row r="277" spans="1:26" s="45" customFormat="1" x14ac:dyDescent="0.35">
      <c r="A277" s="42"/>
      <c r="B277" s="43"/>
      <c r="C277" s="95"/>
      <c r="D277" s="95"/>
      <c r="E277" s="95"/>
      <c r="F277" s="95"/>
      <c r="G277" s="95"/>
      <c r="H277" s="95"/>
      <c r="I277" s="95"/>
      <c r="J277" s="95"/>
      <c r="K277" s="95"/>
      <c r="L277" s="95"/>
      <c r="M277" s="95"/>
      <c r="N277" s="95"/>
      <c r="O277" s="95"/>
      <c r="P277" s="95"/>
      <c r="Q277" s="95"/>
      <c r="R277" s="95"/>
      <c r="S277" s="95"/>
      <c r="T277" s="95"/>
      <c r="U277" s="95"/>
      <c r="V277" s="44"/>
      <c r="W277" s="44"/>
      <c r="X277" s="44"/>
      <c r="Y277" s="44"/>
      <c r="Z277" s="44"/>
    </row>
    <row r="278" spans="1:26" s="45" customFormat="1" x14ac:dyDescent="0.35">
      <c r="A278" s="42"/>
      <c r="B278" s="43"/>
      <c r="C278" s="95"/>
      <c r="D278" s="95"/>
      <c r="E278" s="95"/>
      <c r="F278" s="95"/>
      <c r="G278" s="95"/>
      <c r="H278" s="95"/>
      <c r="I278" s="95"/>
      <c r="J278" s="95"/>
      <c r="K278" s="95"/>
      <c r="L278" s="95"/>
      <c r="M278" s="95"/>
      <c r="N278" s="95"/>
      <c r="O278" s="95"/>
      <c r="P278" s="95"/>
      <c r="Q278" s="95"/>
      <c r="R278" s="95"/>
      <c r="S278" s="95"/>
      <c r="T278" s="95"/>
      <c r="U278" s="95"/>
      <c r="V278" s="44"/>
      <c r="W278" s="44"/>
      <c r="X278" s="44"/>
      <c r="Y278" s="44"/>
      <c r="Z278" s="44"/>
    </row>
    <row r="279" spans="1:26" s="45" customFormat="1" x14ac:dyDescent="0.35">
      <c r="A279" s="42"/>
      <c r="B279" s="43"/>
      <c r="C279" s="95"/>
      <c r="D279" s="95"/>
      <c r="E279" s="95"/>
      <c r="F279" s="95"/>
      <c r="G279" s="95"/>
      <c r="H279" s="95"/>
      <c r="I279" s="95"/>
      <c r="J279" s="95"/>
      <c r="K279" s="95"/>
      <c r="L279" s="95"/>
      <c r="M279" s="95"/>
      <c r="N279" s="95"/>
      <c r="O279" s="95"/>
      <c r="P279" s="95"/>
      <c r="Q279" s="95"/>
      <c r="R279" s="95"/>
      <c r="S279" s="95"/>
      <c r="T279" s="95"/>
      <c r="U279" s="95"/>
      <c r="V279" s="44"/>
      <c r="W279" s="44"/>
      <c r="X279" s="44"/>
      <c r="Y279" s="44"/>
      <c r="Z279" s="44"/>
    </row>
    <row r="280" spans="1:26" s="45" customFormat="1" x14ac:dyDescent="0.35">
      <c r="A280" s="42"/>
      <c r="B280" s="43"/>
      <c r="C280" s="95"/>
      <c r="D280" s="95"/>
      <c r="E280" s="95"/>
      <c r="F280" s="95"/>
      <c r="G280" s="95"/>
      <c r="H280" s="95"/>
      <c r="I280" s="95"/>
      <c r="J280" s="95"/>
      <c r="K280" s="95"/>
      <c r="L280" s="95"/>
      <c r="M280" s="95"/>
      <c r="N280" s="95"/>
      <c r="O280" s="95"/>
      <c r="P280" s="95"/>
      <c r="Q280" s="95"/>
      <c r="R280" s="95"/>
      <c r="S280" s="95"/>
      <c r="T280" s="95"/>
      <c r="U280" s="95"/>
      <c r="V280" s="44"/>
      <c r="W280" s="44"/>
      <c r="X280" s="44"/>
      <c r="Y280" s="44"/>
      <c r="Z280" s="44"/>
    </row>
    <row r="281" spans="1:26" s="45" customFormat="1" x14ac:dyDescent="0.35">
      <c r="A281" s="42"/>
      <c r="B281" s="43"/>
      <c r="C281" s="95"/>
      <c r="D281" s="95"/>
      <c r="E281" s="95"/>
      <c r="F281" s="95"/>
      <c r="G281" s="95"/>
      <c r="H281" s="95"/>
      <c r="I281" s="95"/>
      <c r="J281" s="95"/>
      <c r="K281" s="95"/>
      <c r="L281" s="95"/>
      <c r="M281" s="95"/>
      <c r="N281" s="95"/>
      <c r="O281" s="95"/>
      <c r="P281" s="95"/>
      <c r="Q281" s="95"/>
      <c r="R281" s="95"/>
      <c r="S281" s="95"/>
      <c r="T281" s="95"/>
      <c r="U281" s="95"/>
      <c r="V281" s="44"/>
      <c r="W281" s="44"/>
      <c r="X281" s="44"/>
      <c r="Y281" s="44"/>
      <c r="Z281" s="44"/>
    </row>
    <row r="282" spans="1:26" s="45" customFormat="1" x14ac:dyDescent="0.35">
      <c r="A282" s="42"/>
      <c r="B282" s="43"/>
      <c r="C282" s="95"/>
      <c r="D282" s="95"/>
      <c r="E282" s="95"/>
      <c r="F282" s="95"/>
      <c r="G282" s="95"/>
      <c r="H282" s="95"/>
      <c r="I282" s="95"/>
      <c r="J282" s="95"/>
      <c r="K282" s="95"/>
      <c r="L282" s="95"/>
      <c r="M282" s="95"/>
      <c r="N282" s="95"/>
      <c r="O282" s="95"/>
      <c r="P282" s="95"/>
      <c r="Q282" s="95"/>
      <c r="R282" s="95"/>
      <c r="S282" s="95"/>
      <c r="T282" s="95"/>
      <c r="U282" s="95"/>
      <c r="V282" s="44"/>
      <c r="W282" s="44"/>
      <c r="X282" s="44"/>
      <c r="Y282" s="44"/>
      <c r="Z282" s="44"/>
    </row>
    <row r="283" spans="1:26" s="45" customFormat="1" x14ac:dyDescent="0.35">
      <c r="A283" s="42"/>
      <c r="B283" s="43"/>
      <c r="C283" s="95"/>
      <c r="D283" s="95"/>
      <c r="E283" s="95"/>
      <c r="F283" s="95"/>
      <c r="G283" s="95"/>
      <c r="H283" s="95"/>
      <c r="I283" s="95"/>
      <c r="J283" s="95"/>
      <c r="K283" s="95"/>
      <c r="L283" s="95"/>
      <c r="M283" s="95"/>
      <c r="N283" s="95"/>
      <c r="O283" s="95"/>
      <c r="P283" s="95"/>
      <c r="Q283" s="95"/>
      <c r="R283" s="95"/>
      <c r="S283" s="95"/>
      <c r="T283" s="95"/>
      <c r="U283" s="95"/>
      <c r="V283" s="44"/>
      <c r="W283" s="44"/>
      <c r="X283" s="44"/>
      <c r="Y283" s="44"/>
      <c r="Z283" s="44"/>
    </row>
    <row r="284" spans="1:26" s="45" customFormat="1" x14ac:dyDescent="0.35">
      <c r="A284" s="42"/>
      <c r="B284" s="43"/>
      <c r="C284" s="95"/>
      <c r="D284" s="95"/>
      <c r="E284" s="95"/>
      <c r="F284" s="95"/>
      <c r="G284" s="95"/>
      <c r="H284" s="95"/>
      <c r="I284" s="95"/>
      <c r="J284" s="95"/>
      <c r="K284" s="95"/>
      <c r="L284" s="95"/>
      <c r="M284" s="95"/>
      <c r="N284" s="95"/>
      <c r="O284" s="95"/>
      <c r="P284" s="95"/>
      <c r="Q284" s="95"/>
      <c r="R284" s="95"/>
      <c r="S284" s="95"/>
      <c r="T284" s="95"/>
      <c r="U284" s="95"/>
      <c r="V284" s="44"/>
      <c r="W284" s="44"/>
      <c r="X284" s="44"/>
      <c r="Y284" s="44"/>
      <c r="Z284" s="44"/>
    </row>
    <row r="285" spans="1:26" s="45" customFormat="1" x14ac:dyDescent="0.35">
      <c r="A285" s="42"/>
      <c r="B285" s="43"/>
      <c r="C285" s="95"/>
      <c r="D285" s="95"/>
      <c r="E285" s="95"/>
      <c r="F285" s="95"/>
      <c r="G285" s="95"/>
      <c r="H285" s="95"/>
      <c r="I285" s="95"/>
      <c r="J285" s="95"/>
      <c r="K285" s="95"/>
      <c r="L285" s="95"/>
      <c r="M285" s="95"/>
      <c r="N285" s="95"/>
      <c r="O285" s="95"/>
      <c r="P285" s="95"/>
      <c r="Q285" s="95"/>
      <c r="R285" s="95"/>
      <c r="S285" s="95"/>
      <c r="T285" s="95"/>
      <c r="U285" s="95"/>
      <c r="V285" s="44"/>
      <c r="W285" s="44"/>
      <c r="X285" s="44"/>
      <c r="Y285" s="44"/>
      <c r="Z285" s="44"/>
    </row>
    <row r="286" spans="1:26" s="45" customFormat="1" x14ac:dyDescent="0.35">
      <c r="A286" s="42"/>
      <c r="B286" s="43"/>
      <c r="C286" s="95"/>
      <c r="D286" s="95"/>
      <c r="E286" s="95"/>
      <c r="F286" s="95"/>
      <c r="G286" s="95"/>
      <c r="H286" s="95"/>
      <c r="I286" s="95"/>
      <c r="J286" s="95"/>
      <c r="K286" s="95"/>
      <c r="L286" s="95"/>
      <c r="M286" s="95"/>
      <c r="N286" s="95"/>
      <c r="O286" s="95"/>
      <c r="P286" s="95"/>
      <c r="Q286" s="95"/>
      <c r="R286" s="95"/>
      <c r="S286" s="95"/>
      <c r="T286" s="95"/>
      <c r="U286" s="95"/>
      <c r="V286" s="44"/>
      <c r="W286" s="44"/>
      <c r="X286" s="44"/>
      <c r="Y286" s="44"/>
      <c r="Z286" s="44"/>
    </row>
    <row r="287" spans="1:26" s="45" customFormat="1" x14ac:dyDescent="0.35">
      <c r="A287" s="42"/>
      <c r="B287" s="43"/>
      <c r="C287" s="95"/>
      <c r="D287" s="95"/>
      <c r="E287" s="95"/>
      <c r="F287" s="95"/>
      <c r="G287" s="95"/>
      <c r="H287" s="95"/>
      <c r="I287" s="95"/>
      <c r="J287" s="95"/>
      <c r="K287" s="95"/>
      <c r="L287" s="95"/>
      <c r="M287" s="95"/>
      <c r="N287" s="95"/>
      <c r="O287" s="95"/>
      <c r="P287" s="95"/>
      <c r="Q287" s="95"/>
      <c r="R287" s="95"/>
      <c r="S287" s="95"/>
      <c r="T287" s="95"/>
      <c r="U287" s="95"/>
      <c r="V287" s="44"/>
      <c r="W287" s="44"/>
      <c r="X287" s="44"/>
      <c r="Y287" s="44"/>
      <c r="Z287" s="44"/>
    </row>
    <row r="288" spans="1:26" s="45" customFormat="1" x14ac:dyDescent="0.35">
      <c r="A288" s="42"/>
      <c r="B288" s="43"/>
      <c r="C288" s="95"/>
      <c r="D288" s="95"/>
      <c r="E288" s="95"/>
      <c r="F288" s="95"/>
      <c r="G288" s="95"/>
      <c r="H288" s="95"/>
      <c r="I288" s="95"/>
      <c r="J288" s="95"/>
      <c r="K288" s="95"/>
      <c r="L288" s="95"/>
      <c r="M288" s="95"/>
      <c r="N288" s="95"/>
      <c r="O288" s="95"/>
      <c r="P288" s="95"/>
      <c r="Q288" s="95"/>
      <c r="R288" s="95"/>
      <c r="S288" s="95"/>
      <c r="T288" s="95"/>
      <c r="U288" s="95"/>
      <c r="V288" s="44"/>
      <c r="W288" s="44"/>
      <c r="X288" s="44"/>
      <c r="Y288" s="44"/>
      <c r="Z288" s="44"/>
    </row>
    <row r="289" spans="1:26" s="45" customFormat="1" x14ac:dyDescent="0.35">
      <c r="A289" s="42"/>
      <c r="B289" s="43"/>
      <c r="C289" s="95"/>
      <c r="D289" s="95"/>
      <c r="E289" s="95"/>
      <c r="F289" s="95"/>
      <c r="G289" s="95"/>
      <c r="H289" s="95"/>
      <c r="I289" s="95"/>
      <c r="J289" s="95"/>
      <c r="K289" s="95"/>
      <c r="L289" s="95"/>
      <c r="M289" s="95"/>
      <c r="N289" s="95"/>
      <c r="O289" s="95"/>
      <c r="P289" s="95"/>
      <c r="Q289" s="95"/>
      <c r="R289" s="95"/>
      <c r="S289" s="95"/>
      <c r="T289" s="95"/>
      <c r="U289" s="95"/>
      <c r="V289" s="44"/>
      <c r="W289" s="44"/>
      <c r="X289" s="44"/>
      <c r="Y289" s="44"/>
      <c r="Z289" s="44"/>
    </row>
    <row r="290" spans="1:26" s="45" customFormat="1" x14ac:dyDescent="0.35">
      <c r="A290" s="42"/>
      <c r="B290" s="43"/>
      <c r="C290" s="95"/>
      <c r="D290" s="95"/>
      <c r="E290" s="95"/>
      <c r="F290" s="95"/>
      <c r="G290" s="95"/>
      <c r="H290" s="95"/>
      <c r="I290" s="95"/>
      <c r="J290" s="95"/>
      <c r="K290" s="95"/>
      <c r="L290" s="95"/>
      <c r="M290" s="95"/>
      <c r="N290" s="95"/>
      <c r="O290" s="95"/>
      <c r="P290" s="95"/>
      <c r="Q290" s="95"/>
      <c r="R290" s="95"/>
      <c r="S290" s="95"/>
      <c r="T290" s="95"/>
      <c r="U290" s="95"/>
      <c r="V290" s="44"/>
      <c r="W290" s="44"/>
      <c r="X290" s="44"/>
      <c r="Y290" s="44"/>
      <c r="Z290" s="44"/>
    </row>
    <row r="291" spans="1:26" s="45" customFormat="1" x14ac:dyDescent="0.35">
      <c r="A291" s="42"/>
      <c r="B291" s="43"/>
      <c r="C291" s="95"/>
      <c r="D291" s="95"/>
      <c r="E291" s="95"/>
      <c r="F291" s="95"/>
      <c r="G291" s="95"/>
      <c r="H291" s="95"/>
      <c r="I291" s="95"/>
      <c r="J291" s="95"/>
      <c r="K291" s="95"/>
      <c r="L291" s="95"/>
      <c r="M291" s="95"/>
      <c r="N291" s="95"/>
      <c r="O291" s="95"/>
      <c r="P291" s="95"/>
      <c r="Q291" s="95"/>
      <c r="R291" s="95"/>
      <c r="S291" s="95"/>
      <c r="T291" s="95"/>
      <c r="U291" s="95"/>
      <c r="V291" s="44"/>
      <c r="W291" s="44"/>
      <c r="X291" s="44"/>
      <c r="Y291" s="44"/>
      <c r="Z291" s="44"/>
    </row>
    <row r="292" spans="1:26" s="45" customFormat="1" x14ac:dyDescent="0.35">
      <c r="A292" s="42"/>
      <c r="B292" s="43"/>
      <c r="C292" s="95"/>
      <c r="D292" s="95"/>
      <c r="E292" s="95"/>
      <c r="F292" s="95"/>
      <c r="G292" s="95"/>
      <c r="H292" s="95"/>
      <c r="I292" s="95"/>
      <c r="J292" s="95"/>
      <c r="K292" s="95"/>
      <c r="L292" s="95"/>
      <c r="M292" s="95"/>
      <c r="N292" s="95"/>
      <c r="O292" s="95"/>
      <c r="P292" s="95"/>
      <c r="Q292" s="95"/>
      <c r="R292" s="95"/>
      <c r="S292" s="95"/>
      <c r="T292" s="95"/>
      <c r="U292" s="95"/>
      <c r="V292" s="44"/>
      <c r="W292" s="44"/>
      <c r="X292" s="44"/>
      <c r="Y292" s="44"/>
      <c r="Z292" s="44"/>
    </row>
    <row r="293" spans="1:26" s="45" customFormat="1" x14ac:dyDescent="0.35">
      <c r="A293" s="42"/>
      <c r="B293" s="43"/>
      <c r="C293" s="95"/>
      <c r="D293" s="95"/>
      <c r="E293" s="95"/>
      <c r="F293" s="95"/>
      <c r="G293" s="95"/>
      <c r="H293" s="95"/>
      <c r="I293" s="95"/>
      <c r="J293" s="95"/>
      <c r="K293" s="95"/>
      <c r="L293" s="95"/>
      <c r="M293" s="95"/>
      <c r="N293" s="95"/>
      <c r="O293" s="95"/>
      <c r="P293" s="95"/>
      <c r="Q293" s="95"/>
      <c r="R293" s="95"/>
      <c r="S293" s="95"/>
      <c r="T293" s="95"/>
      <c r="U293" s="95"/>
      <c r="V293" s="44"/>
      <c r="W293" s="44"/>
      <c r="X293" s="44"/>
      <c r="Y293" s="44"/>
      <c r="Z293" s="44"/>
    </row>
    <row r="294" spans="1:26" s="45" customFormat="1" x14ac:dyDescent="0.35">
      <c r="A294" s="42"/>
      <c r="B294" s="43"/>
      <c r="C294" s="95"/>
      <c r="D294" s="95"/>
      <c r="E294" s="95"/>
      <c r="F294" s="95"/>
      <c r="G294" s="95"/>
      <c r="H294" s="95"/>
      <c r="I294" s="95"/>
      <c r="J294" s="95"/>
      <c r="K294" s="95"/>
      <c r="L294" s="95"/>
      <c r="M294" s="95"/>
      <c r="N294" s="95"/>
      <c r="O294" s="95"/>
      <c r="P294" s="95"/>
      <c r="Q294" s="95"/>
      <c r="R294" s="95"/>
      <c r="S294" s="95"/>
      <c r="T294" s="95"/>
      <c r="U294" s="95"/>
      <c r="V294" s="44"/>
      <c r="W294" s="44"/>
      <c r="X294" s="44"/>
      <c r="Y294" s="44"/>
      <c r="Z294" s="44"/>
    </row>
    <row r="295" spans="1:26" s="45" customFormat="1" x14ac:dyDescent="0.35">
      <c r="A295" s="42"/>
      <c r="B295" s="43"/>
      <c r="C295" s="95"/>
      <c r="D295" s="95"/>
      <c r="E295" s="95"/>
      <c r="F295" s="95"/>
      <c r="G295" s="95"/>
      <c r="H295" s="95"/>
      <c r="I295" s="95"/>
      <c r="J295" s="95"/>
      <c r="K295" s="95"/>
      <c r="L295" s="95"/>
      <c r="M295" s="95"/>
      <c r="N295" s="95"/>
      <c r="O295" s="95"/>
      <c r="P295" s="95"/>
      <c r="Q295" s="95"/>
      <c r="R295" s="95"/>
      <c r="S295" s="95"/>
      <c r="T295" s="95"/>
      <c r="U295" s="95"/>
      <c r="V295" s="44"/>
      <c r="W295" s="44"/>
      <c r="X295" s="44"/>
      <c r="Y295" s="44"/>
      <c r="Z295" s="44"/>
    </row>
    <row r="296" spans="1:26" s="45" customFormat="1" x14ac:dyDescent="0.35">
      <c r="A296" s="42"/>
      <c r="B296" s="43"/>
      <c r="C296" s="95"/>
      <c r="D296" s="95"/>
      <c r="E296" s="95"/>
      <c r="F296" s="95"/>
      <c r="G296" s="95"/>
      <c r="H296" s="95"/>
      <c r="I296" s="95"/>
      <c r="J296" s="95"/>
      <c r="K296" s="95"/>
      <c r="L296" s="95"/>
      <c r="M296" s="95"/>
      <c r="N296" s="95"/>
      <c r="O296" s="95"/>
      <c r="P296" s="95"/>
      <c r="Q296" s="95"/>
      <c r="R296" s="95"/>
      <c r="S296" s="95"/>
      <c r="T296" s="95"/>
      <c r="U296" s="95"/>
      <c r="V296" s="44"/>
      <c r="W296" s="44"/>
      <c r="X296" s="44"/>
      <c r="Y296" s="44"/>
      <c r="Z296" s="44"/>
    </row>
    <row r="297" spans="1:26" s="45" customFormat="1" x14ac:dyDescent="0.35">
      <c r="A297" s="42"/>
      <c r="B297" s="43"/>
      <c r="C297" s="95"/>
      <c r="D297" s="95"/>
      <c r="E297" s="95"/>
      <c r="F297" s="95"/>
      <c r="G297" s="95"/>
      <c r="H297" s="95"/>
      <c r="I297" s="95"/>
      <c r="J297" s="95"/>
      <c r="K297" s="95"/>
      <c r="L297" s="95"/>
      <c r="M297" s="95"/>
      <c r="N297" s="95"/>
      <c r="O297" s="95"/>
      <c r="P297" s="95"/>
      <c r="Q297" s="95"/>
      <c r="R297" s="95"/>
      <c r="S297" s="95"/>
      <c r="T297" s="95"/>
      <c r="U297" s="95"/>
      <c r="V297" s="44"/>
      <c r="W297" s="44"/>
      <c r="X297" s="44"/>
      <c r="Y297" s="44"/>
      <c r="Z297" s="44"/>
    </row>
    <row r="298" spans="1:26" s="45" customFormat="1" x14ac:dyDescent="0.35">
      <c r="A298" s="42"/>
      <c r="B298" s="43"/>
      <c r="C298" s="95"/>
      <c r="D298" s="95"/>
      <c r="E298" s="95"/>
      <c r="F298" s="95"/>
      <c r="G298" s="95"/>
      <c r="H298" s="95"/>
      <c r="I298" s="95"/>
      <c r="J298" s="95"/>
      <c r="K298" s="95"/>
      <c r="L298" s="95"/>
      <c r="M298" s="95"/>
      <c r="N298" s="95"/>
      <c r="O298" s="95"/>
      <c r="P298" s="95"/>
      <c r="Q298" s="95"/>
      <c r="R298" s="95"/>
      <c r="S298" s="95"/>
      <c r="T298" s="95"/>
      <c r="U298" s="95"/>
      <c r="V298" s="44"/>
      <c r="W298" s="44"/>
      <c r="X298" s="44"/>
      <c r="Y298" s="44"/>
      <c r="Z298" s="44"/>
    </row>
    <row r="299" spans="1:26" s="45" customFormat="1" x14ac:dyDescent="0.35">
      <c r="A299" s="42"/>
      <c r="B299" s="43"/>
      <c r="C299" s="95"/>
      <c r="D299" s="95"/>
      <c r="E299" s="95"/>
      <c r="F299" s="95"/>
      <c r="G299" s="95"/>
      <c r="H299" s="95"/>
      <c r="I299" s="95"/>
      <c r="J299" s="95"/>
      <c r="K299" s="95"/>
      <c r="L299" s="95"/>
      <c r="M299" s="95"/>
      <c r="N299" s="95"/>
      <c r="O299" s="95"/>
      <c r="P299" s="95"/>
      <c r="Q299" s="95"/>
      <c r="R299" s="95"/>
      <c r="S299" s="95"/>
      <c r="T299" s="95"/>
      <c r="U299" s="95"/>
      <c r="V299" s="44"/>
      <c r="W299" s="44"/>
      <c r="X299" s="44"/>
      <c r="Y299" s="44"/>
      <c r="Z299" s="44"/>
    </row>
    <row r="300" spans="1:26" s="45" customFormat="1" x14ac:dyDescent="0.35">
      <c r="A300" s="42"/>
      <c r="B300" s="43"/>
      <c r="C300" s="95"/>
      <c r="D300" s="95"/>
      <c r="E300" s="95"/>
      <c r="F300" s="95"/>
      <c r="G300" s="95"/>
      <c r="H300" s="95"/>
      <c r="I300" s="95"/>
      <c r="J300" s="95"/>
      <c r="K300" s="95"/>
      <c r="L300" s="95"/>
      <c r="M300" s="95"/>
      <c r="N300" s="95"/>
      <c r="O300" s="95"/>
      <c r="P300" s="95"/>
      <c r="Q300" s="95"/>
      <c r="R300" s="95"/>
      <c r="S300" s="95"/>
      <c r="T300" s="95"/>
      <c r="U300" s="95"/>
      <c r="V300" s="44"/>
      <c r="W300" s="44"/>
      <c r="X300" s="44"/>
      <c r="Y300" s="44"/>
      <c r="Z300" s="44"/>
    </row>
    <row r="301" spans="1:26" s="45" customFormat="1" x14ac:dyDescent="0.35">
      <c r="A301" s="42"/>
      <c r="B301" s="43"/>
      <c r="C301" s="95"/>
      <c r="D301" s="95"/>
      <c r="E301" s="95"/>
      <c r="F301" s="95"/>
      <c r="G301" s="95"/>
      <c r="H301" s="95"/>
      <c r="I301" s="95"/>
      <c r="J301" s="95"/>
      <c r="K301" s="95"/>
      <c r="L301" s="95"/>
      <c r="M301" s="95"/>
      <c r="N301" s="95"/>
      <c r="O301" s="95"/>
      <c r="P301" s="95"/>
      <c r="Q301" s="95"/>
      <c r="R301" s="95"/>
      <c r="S301" s="95"/>
      <c r="T301" s="95"/>
      <c r="U301" s="95"/>
      <c r="V301" s="44"/>
      <c r="W301" s="44"/>
      <c r="X301" s="44"/>
      <c r="Y301" s="44"/>
      <c r="Z301" s="44"/>
    </row>
    <row r="302" spans="1:26" s="45" customFormat="1" x14ac:dyDescent="0.35">
      <c r="A302" s="42"/>
      <c r="B302" s="43"/>
      <c r="C302" s="95"/>
      <c r="D302" s="95"/>
      <c r="E302" s="95"/>
      <c r="F302" s="95"/>
      <c r="G302" s="95"/>
      <c r="H302" s="95"/>
      <c r="I302" s="95"/>
      <c r="J302" s="95"/>
      <c r="K302" s="95"/>
      <c r="L302" s="95"/>
      <c r="M302" s="95"/>
      <c r="N302" s="95"/>
      <c r="O302" s="95"/>
      <c r="P302" s="95"/>
      <c r="Q302" s="95"/>
      <c r="R302" s="95"/>
      <c r="S302" s="95"/>
      <c r="T302" s="95"/>
      <c r="U302" s="95"/>
      <c r="V302" s="44"/>
      <c r="W302" s="44"/>
      <c r="X302" s="44"/>
      <c r="Y302" s="44"/>
      <c r="Z302" s="44"/>
    </row>
    <row r="303" spans="1:26" s="45" customFormat="1" x14ac:dyDescent="0.35">
      <c r="A303" s="42"/>
      <c r="B303" s="43"/>
      <c r="C303" s="95"/>
      <c r="D303" s="95"/>
      <c r="E303" s="95"/>
      <c r="F303" s="95"/>
      <c r="G303" s="95"/>
      <c r="H303" s="95"/>
      <c r="I303" s="95"/>
      <c r="J303" s="95"/>
      <c r="K303" s="95"/>
      <c r="L303" s="95"/>
      <c r="M303" s="95"/>
      <c r="N303" s="95"/>
      <c r="O303" s="95"/>
      <c r="P303" s="95"/>
      <c r="Q303" s="95"/>
      <c r="R303" s="95"/>
      <c r="S303" s="95"/>
      <c r="T303" s="95"/>
      <c r="U303" s="95"/>
      <c r="V303" s="44"/>
      <c r="W303" s="44"/>
      <c r="X303" s="44"/>
      <c r="Y303" s="44"/>
      <c r="Z303" s="44"/>
    </row>
    <row r="304" spans="1:26" s="45" customFormat="1" x14ac:dyDescent="0.35">
      <c r="A304" s="42"/>
      <c r="B304" s="43"/>
      <c r="C304" s="95"/>
      <c r="D304" s="95"/>
      <c r="E304" s="95"/>
      <c r="F304" s="95"/>
      <c r="G304" s="95"/>
      <c r="H304" s="95"/>
      <c r="I304" s="95"/>
      <c r="J304" s="95"/>
      <c r="K304" s="95"/>
      <c r="L304" s="95"/>
      <c r="M304" s="95"/>
      <c r="N304" s="95"/>
      <c r="O304" s="95"/>
      <c r="P304" s="95"/>
      <c r="Q304" s="95"/>
      <c r="R304" s="95"/>
      <c r="S304" s="95"/>
      <c r="T304" s="95"/>
      <c r="U304" s="95"/>
      <c r="V304" s="44"/>
      <c r="W304" s="44"/>
      <c r="X304" s="44"/>
      <c r="Y304" s="44"/>
      <c r="Z304" s="44"/>
    </row>
    <row r="305" spans="1:26" s="45" customFormat="1" x14ac:dyDescent="0.35">
      <c r="A305" s="42"/>
      <c r="B305" s="43"/>
      <c r="C305" s="95"/>
      <c r="D305" s="95"/>
      <c r="E305" s="95"/>
      <c r="F305" s="95"/>
      <c r="G305" s="95"/>
      <c r="H305" s="95"/>
      <c r="I305" s="95"/>
      <c r="J305" s="95"/>
      <c r="K305" s="95"/>
      <c r="L305" s="95"/>
      <c r="M305" s="95"/>
      <c r="N305" s="95"/>
      <c r="O305" s="95"/>
      <c r="P305" s="95"/>
      <c r="Q305" s="95"/>
      <c r="R305" s="95"/>
      <c r="S305" s="95"/>
      <c r="T305" s="95"/>
      <c r="U305" s="95"/>
      <c r="V305" s="44"/>
      <c r="W305" s="44"/>
      <c r="X305" s="44"/>
      <c r="Y305" s="44"/>
      <c r="Z305" s="44"/>
    </row>
    <row r="306" spans="1:26" s="45" customFormat="1" x14ac:dyDescent="0.35">
      <c r="A306" s="42"/>
      <c r="B306" s="43"/>
      <c r="C306" s="95"/>
      <c r="D306" s="95"/>
      <c r="E306" s="95"/>
      <c r="F306" s="95"/>
      <c r="G306" s="95"/>
      <c r="H306" s="95"/>
      <c r="I306" s="95"/>
      <c r="J306" s="95"/>
      <c r="K306" s="95"/>
      <c r="L306" s="95"/>
      <c r="M306" s="95"/>
      <c r="N306" s="95"/>
      <c r="O306" s="95"/>
      <c r="P306" s="95"/>
      <c r="Q306" s="95"/>
      <c r="R306" s="95"/>
      <c r="S306" s="95"/>
      <c r="T306" s="95"/>
      <c r="U306" s="95"/>
      <c r="V306" s="44"/>
      <c r="W306" s="44"/>
      <c r="X306" s="44"/>
      <c r="Y306" s="44"/>
      <c r="Z306" s="44"/>
    </row>
    <row r="307" spans="1:26" s="45" customFormat="1" x14ac:dyDescent="0.35">
      <c r="A307" s="42"/>
      <c r="B307" s="43"/>
      <c r="C307" s="95"/>
      <c r="D307" s="95"/>
      <c r="E307" s="95"/>
      <c r="F307" s="95"/>
      <c r="G307" s="95"/>
      <c r="H307" s="95"/>
      <c r="I307" s="95"/>
      <c r="J307" s="95"/>
      <c r="K307" s="95"/>
      <c r="L307" s="95"/>
      <c r="M307" s="95"/>
      <c r="N307" s="95"/>
      <c r="O307" s="95"/>
      <c r="P307" s="95"/>
      <c r="Q307" s="95"/>
      <c r="R307" s="95"/>
      <c r="S307" s="95"/>
      <c r="T307" s="95"/>
      <c r="U307" s="95"/>
      <c r="V307" s="44"/>
      <c r="W307" s="44"/>
      <c r="X307" s="44"/>
      <c r="Y307" s="44"/>
      <c r="Z307" s="44"/>
    </row>
    <row r="308" spans="1:26" s="45" customFormat="1" x14ac:dyDescent="0.35">
      <c r="A308" s="42"/>
      <c r="B308" s="43"/>
      <c r="C308" s="95"/>
      <c r="D308" s="95"/>
      <c r="E308" s="95"/>
      <c r="F308" s="95"/>
      <c r="G308" s="95"/>
      <c r="H308" s="95"/>
      <c r="I308" s="95"/>
      <c r="J308" s="95"/>
      <c r="K308" s="95"/>
      <c r="L308" s="95"/>
      <c r="M308" s="95"/>
      <c r="N308" s="95"/>
      <c r="O308" s="95"/>
      <c r="P308" s="95"/>
      <c r="Q308" s="95"/>
      <c r="R308" s="95"/>
      <c r="S308" s="95"/>
      <c r="T308" s="95"/>
      <c r="U308" s="95"/>
      <c r="V308" s="44"/>
      <c r="W308" s="44"/>
      <c r="X308" s="44"/>
      <c r="Y308" s="44"/>
      <c r="Z308" s="44"/>
    </row>
    <row r="309" spans="1:26" s="45" customFormat="1" x14ac:dyDescent="0.35">
      <c r="A309" s="42"/>
      <c r="B309" s="43"/>
      <c r="C309" s="95"/>
      <c r="D309" s="95"/>
      <c r="E309" s="95"/>
      <c r="F309" s="95"/>
      <c r="G309" s="95"/>
      <c r="H309" s="95"/>
      <c r="I309" s="95"/>
      <c r="J309" s="95"/>
      <c r="K309" s="95"/>
      <c r="L309" s="95"/>
      <c r="M309" s="95"/>
      <c r="N309" s="95"/>
      <c r="O309" s="95"/>
      <c r="P309" s="95"/>
      <c r="Q309" s="95"/>
      <c r="R309" s="95"/>
      <c r="S309" s="95"/>
      <c r="T309" s="95"/>
      <c r="U309" s="95"/>
      <c r="V309" s="44"/>
      <c r="W309" s="44"/>
      <c r="X309" s="44"/>
      <c r="Y309" s="44"/>
      <c r="Z309" s="44"/>
    </row>
    <row r="310" spans="1:26" s="45" customFormat="1" x14ac:dyDescent="0.35">
      <c r="A310" s="42"/>
      <c r="B310" s="43"/>
      <c r="C310" s="95"/>
      <c r="D310" s="95"/>
      <c r="E310" s="95"/>
      <c r="F310" s="95"/>
      <c r="G310" s="95"/>
      <c r="H310" s="95"/>
      <c r="I310" s="95"/>
      <c r="J310" s="95"/>
      <c r="K310" s="95"/>
      <c r="L310" s="95"/>
      <c r="M310" s="95"/>
      <c r="N310" s="95"/>
      <c r="O310" s="95"/>
      <c r="P310" s="95"/>
      <c r="Q310" s="95"/>
      <c r="R310" s="95"/>
      <c r="S310" s="95"/>
      <c r="T310" s="95"/>
      <c r="U310" s="95"/>
      <c r="V310" s="44"/>
      <c r="W310" s="44"/>
      <c r="X310" s="44"/>
      <c r="Y310" s="44"/>
      <c r="Z310" s="44"/>
    </row>
    <row r="311" spans="1:26" s="45" customFormat="1" x14ac:dyDescent="0.35">
      <c r="A311" s="42"/>
      <c r="B311" s="43"/>
      <c r="C311" s="95"/>
      <c r="D311" s="95"/>
      <c r="E311" s="95"/>
      <c r="F311" s="95"/>
      <c r="G311" s="95"/>
      <c r="H311" s="95"/>
      <c r="I311" s="95"/>
      <c r="J311" s="95"/>
      <c r="K311" s="95"/>
      <c r="L311" s="95"/>
      <c r="M311" s="95"/>
      <c r="N311" s="95"/>
      <c r="O311" s="95"/>
      <c r="P311" s="95"/>
      <c r="Q311" s="95"/>
      <c r="R311" s="95"/>
      <c r="S311" s="95"/>
      <c r="T311" s="95"/>
      <c r="U311" s="95"/>
      <c r="V311" s="44"/>
      <c r="W311" s="44"/>
      <c r="X311" s="44"/>
      <c r="Y311" s="44"/>
      <c r="Z311" s="44"/>
    </row>
    <row r="312" spans="1:26" s="45" customFormat="1" x14ac:dyDescent="0.35">
      <c r="A312" s="42"/>
      <c r="B312" s="43"/>
      <c r="C312" s="95"/>
      <c r="D312" s="95"/>
      <c r="E312" s="95"/>
      <c r="F312" s="95"/>
      <c r="G312" s="95"/>
      <c r="H312" s="95"/>
      <c r="I312" s="95"/>
      <c r="J312" s="95"/>
      <c r="K312" s="95"/>
      <c r="L312" s="95"/>
      <c r="M312" s="95"/>
      <c r="N312" s="95"/>
      <c r="O312" s="95"/>
      <c r="P312" s="95"/>
      <c r="Q312" s="95"/>
      <c r="R312" s="95"/>
      <c r="S312" s="95"/>
      <c r="T312" s="95"/>
      <c r="U312" s="95"/>
      <c r="V312" s="44"/>
      <c r="W312" s="44"/>
      <c r="X312" s="44"/>
      <c r="Y312" s="44"/>
      <c r="Z312" s="44"/>
    </row>
    <row r="313" spans="1:26" s="45" customFormat="1" x14ac:dyDescent="0.35">
      <c r="A313" s="42"/>
      <c r="B313" s="43"/>
      <c r="C313" s="95"/>
      <c r="D313" s="95"/>
      <c r="E313" s="95"/>
      <c r="F313" s="95"/>
      <c r="G313" s="95"/>
      <c r="H313" s="95"/>
      <c r="I313" s="95"/>
      <c r="J313" s="95"/>
      <c r="K313" s="95"/>
      <c r="L313" s="95"/>
      <c r="M313" s="95"/>
      <c r="N313" s="95"/>
      <c r="O313" s="95"/>
      <c r="P313" s="95"/>
      <c r="Q313" s="95"/>
      <c r="R313" s="95"/>
      <c r="S313" s="95"/>
      <c r="T313" s="95"/>
      <c r="U313" s="95"/>
      <c r="V313" s="44"/>
      <c r="W313" s="44"/>
      <c r="X313" s="44"/>
      <c r="Y313" s="44"/>
      <c r="Z313" s="44"/>
    </row>
    <row r="314" spans="1:26" s="45" customFormat="1" x14ac:dyDescent="0.35">
      <c r="A314" s="42"/>
      <c r="B314" s="43"/>
      <c r="C314" s="95"/>
      <c r="D314" s="95"/>
      <c r="E314" s="95"/>
      <c r="F314" s="95"/>
      <c r="G314" s="95"/>
      <c r="H314" s="95"/>
      <c r="I314" s="95"/>
      <c r="J314" s="95"/>
      <c r="K314" s="95"/>
      <c r="L314" s="95"/>
      <c r="M314" s="95"/>
      <c r="N314" s="95"/>
      <c r="O314" s="95"/>
      <c r="P314" s="95"/>
      <c r="Q314" s="95"/>
      <c r="R314" s="95"/>
      <c r="S314" s="95"/>
      <c r="T314" s="95"/>
      <c r="U314" s="95"/>
      <c r="V314" s="44"/>
      <c r="W314" s="44"/>
      <c r="X314" s="44"/>
      <c r="Y314" s="44"/>
      <c r="Z314" s="44"/>
    </row>
    <row r="315" spans="1:26" s="45" customFormat="1" x14ac:dyDescent="0.35">
      <c r="A315" s="42"/>
      <c r="B315" s="43"/>
      <c r="C315" s="95"/>
      <c r="D315" s="95"/>
      <c r="E315" s="95"/>
      <c r="F315" s="95"/>
      <c r="G315" s="95"/>
      <c r="H315" s="95"/>
      <c r="I315" s="95"/>
      <c r="J315" s="95"/>
      <c r="K315" s="95"/>
      <c r="L315" s="95"/>
      <c r="M315" s="95"/>
      <c r="N315" s="95"/>
      <c r="O315" s="95"/>
      <c r="P315" s="95"/>
      <c r="Q315" s="95"/>
      <c r="R315" s="95"/>
      <c r="S315" s="95"/>
      <c r="T315" s="95"/>
      <c r="U315" s="95"/>
      <c r="V315" s="44"/>
      <c r="W315" s="44"/>
      <c r="X315" s="44"/>
      <c r="Y315" s="44"/>
      <c r="Z315" s="44"/>
    </row>
    <row r="316" spans="1:26" s="45" customFormat="1" x14ac:dyDescent="0.35">
      <c r="A316" s="42"/>
      <c r="B316" s="43"/>
      <c r="C316" s="95"/>
      <c r="D316" s="95"/>
      <c r="E316" s="95"/>
      <c r="F316" s="95"/>
      <c r="G316" s="95"/>
      <c r="H316" s="95"/>
      <c r="I316" s="95"/>
      <c r="J316" s="95"/>
      <c r="K316" s="95"/>
      <c r="L316" s="95"/>
      <c r="M316" s="95"/>
      <c r="N316" s="95"/>
      <c r="O316" s="95"/>
      <c r="P316" s="95"/>
      <c r="Q316" s="95"/>
      <c r="R316" s="95"/>
      <c r="S316" s="95"/>
      <c r="T316" s="95"/>
      <c r="U316" s="95"/>
      <c r="V316" s="44"/>
      <c r="W316" s="44"/>
      <c r="X316" s="44"/>
      <c r="Y316" s="44"/>
      <c r="Z316" s="44"/>
    </row>
    <row r="317" spans="1:26" s="45" customFormat="1" x14ac:dyDescent="0.35">
      <c r="A317" s="42"/>
      <c r="B317" s="43"/>
      <c r="C317" s="95"/>
      <c r="D317" s="95"/>
      <c r="E317" s="95"/>
      <c r="F317" s="95"/>
      <c r="G317" s="95"/>
      <c r="H317" s="95"/>
      <c r="I317" s="95"/>
      <c r="J317" s="95"/>
      <c r="K317" s="95"/>
      <c r="L317" s="95"/>
      <c r="M317" s="95"/>
      <c r="N317" s="95"/>
      <c r="O317" s="95"/>
      <c r="P317" s="95"/>
      <c r="Q317" s="95"/>
      <c r="R317" s="95"/>
      <c r="S317" s="95"/>
      <c r="T317" s="95"/>
      <c r="U317" s="95"/>
      <c r="V317" s="44"/>
      <c r="W317" s="44"/>
      <c r="X317" s="44"/>
      <c r="Y317" s="44"/>
      <c r="Z317" s="44"/>
    </row>
    <row r="318" spans="1:26" s="45" customFormat="1" x14ac:dyDescent="0.35">
      <c r="A318" s="42"/>
      <c r="B318" s="43"/>
      <c r="C318" s="95"/>
      <c r="D318" s="95"/>
      <c r="E318" s="95"/>
      <c r="F318" s="95"/>
      <c r="G318" s="95"/>
      <c r="H318" s="95"/>
      <c r="I318" s="95"/>
      <c r="J318" s="95"/>
      <c r="K318" s="95"/>
      <c r="L318" s="95"/>
      <c r="M318" s="95"/>
      <c r="N318" s="95"/>
      <c r="O318" s="95"/>
      <c r="P318" s="95"/>
      <c r="Q318" s="95"/>
      <c r="R318" s="95"/>
      <c r="S318" s="95"/>
      <c r="T318" s="95"/>
      <c r="U318" s="95"/>
      <c r="V318" s="44"/>
      <c r="W318" s="44"/>
      <c r="X318" s="44"/>
      <c r="Y318" s="44"/>
      <c r="Z318" s="44"/>
    </row>
    <row r="319" spans="1:26" s="45" customFormat="1" x14ac:dyDescent="0.35">
      <c r="A319" s="42"/>
      <c r="B319" s="43"/>
      <c r="C319" s="95"/>
      <c r="D319" s="95"/>
      <c r="E319" s="95"/>
      <c r="F319" s="95"/>
      <c r="G319" s="95"/>
      <c r="H319" s="95"/>
      <c r="I319" s="95"/>
      <c r="J319" s="95"/>
      <c r="K319" s="95"/>
      <c r="L319" s="95"/>
      <c r="M319" s="95"/>
      <c r="N319" s="95"/>
      <c r="O319" s="95"/>
      <c r="P319" s="95"/>
      <c r="Q319" s="95"/>
      <c r="R319" s="95"/>
      <c r="S319" s="95"/>
      <c r="T319" s="95"/>
      <c r="U319" s="95"/>
      <c r="V319" s="44"/>
      <c r="W319" s="44"/>
      <c r="X319" s="44"/>
      <c r="Y319" s="44"/>
      <c r="Z319" s="44"/>
    </row>
    <row r="320" spans="1:26" s="45" customFormat="1" x14ac:dyDescent="0.35">
      <c r="A320" s="42"/>
      <c r="B320" s="43"/>
      <c r="C320" s="95"/>
      <c r="D320" s="95"/>
      <c r="E320" s="95"/>
      <c r="F320" s="95"/>
      <c r="G320" s="95"/>
      <c r="H320" s="95"/>
      <c r="I320" s="95"/>
      <c r="J320" s="95"/>
      <c r="K320" s="95"/>
      <c r="L320" s="95"/>
      <c r="M320" s="95"/>
      <c r="N320" s="95"/>
      <c r="O320" s="95"/>
      <c r="P320" s="95"/>
      <c r="Q320" s="95"/>
      <c r="R320" s="95"/>
      <c r="S320" s="95"/>
      <c r="T320" s="95"/>
      <c r="U320" s="95"/>
      <c r="V320" s="44"/>
      <c r="W320" s="44"/>
      <c r="X320" s="44"/>
      <c r="Y320" s="44"/>
      <c r="Z320" s="44"/>
    </row>
    <row r="321" spans="1:26" s="45" customFormat="1" x14ac:dyDescent="0.35">
      <c r="A321" s="42"/>
      <c r="B321" s="43"/>
      <c r="C321" s="95"/>
      <c r="D321" s="95"/>
      <c r="E321" s="95"/>
      <c r="F321" s="95"/>
      <c r="G321" s="95"/>
      <c r="H321" s="95"/>
      <c r="I321" s="95"/>
      <c r="J321" s="95"/>
      <c r="K321" s="95"/>
      <c r="L321" s="95"/>
      <c r="M321" s="95"/>
      <c r="N321" s="95"/>
      <c r="O321" s="95"/>
      <c r="P321" s="95"/>
      <c r="Q321" s="95"/>
      <c r="R321" s="95"/>
      <c r="S321" s="95"/>
      <c r="T321" s="95"/>
      <c r="U321" s="95"/>
      <c r="V321" s="44"/>
      <c r="W321" s="44"/>
      <c r="X321" s="44"/>
      <c r="Y321" s="44"/>
      <c r="Z321" s="44"/>
    </row>
    <row r="322" spans="1:26" s="45" customFormat="1" x14ac:dyDescent="0.35">
      <c r="A322" s="42"/>
      <c r="B322" s="43"/>
      <c r="C322" s="95"/>
      <c r="D322" s="95"/>
      <c r="E322" s="95"/>
      <c r="F322" s="95"/>
      <c r="G322" s="95"/>
      <c r="H322" s="95"/>
      <c r="I322" s="95"/>
      <c r="J322" s="95"/>
      <c r="K322" s="95"/>
      <c r="L322" s="95"/>
      <c r="M322" s="95"/>
      <c r="N322" s="95"/>
      <c r="O322" s="95"/>
      <c r="P322" s="95"/>
      <c r="Q322" s="95"/>
      <c r="R322" s="95"/>
      <c r="S322" s="95"/>
      <c r="T322" s="95"/>
      <c r="U322" s="95"/>
      <c r="V322" s="44"/>
      <c r="W322" s="44"/>
      <c r="X322" s="44"/>
      <c r="Y322" s="44"/>
      <c r="Z322" s="44"/>
    </row>
    <row r="323" spans="1:26" s="45" customFormat="1" x14ac:dyDescent="0.35">
      <c r="A323" s="42"/>
      <c r="B323" s="43"/>
      <c r="C323" s="95"/>
      <c r="D323" s="95"/>
      <c r="E323" s="95"/>
      <c r="F323" s="95"/>
      <c r="G323" s="95"/>
      <c r="H323" s="95"/>
      <c r="I323" s="95"/>
      <c r="J323" s="95"/>
      <c r="K323" s="95"/>
      <c r="L323" s="95"/>
      <c r="M323" s="95"/>
      <c r="N323" s="95"/>
      <c r="O323" s="95"/>
      <c r="P323" s="95"/>
      <c r="Q323" s="95"/>
      <c r="R323" s="95"/>
      <c r="S323" s="95"/>
      <c r="T323" s="95"/>
      <c r="U323" s="95"/>
      <c r="V323" s="44"/>
      <c r="W323" s="44"/>
      <c r="X323" s="44"/>
      <c r="Y323" s="44"/>
      <c r="Z323" s="44"/>
    </row>
    <row r="324" spans="1:26" s="45" customFormat="1" x14ac:dyDescent="0.35">
      <c r="A324" s="42"/>
      <c r="B324" s="43"/>
      <c r="C324" s="95"/>
      <c r="D324" s="95"/>
      <c r="E324" s="95"/>
      <c r="F324" s="95"/>
      <c r="G324" s="95"/>
      <c r="H324" s="95"/>
      <c r="I324" s="95"/>
      <c r="J324" s="95"/>
      <c r="K324" s="95"/>
      <c r="L324" s="95"/>
      <c r="M324" s="95"/>
      <c r="N324" s="95"/>
      <c r="O324" s="95"/>
      <c r="P324" s="95"/>
      <c r="Q324" s="95"/>
      <c r="R324" s="95"/>
      <c r="S324" s="95"/>
      <c r="T324" s="95"/>
      <c r="U324" s="95"/>
      <c r="V324" s="44"/>
      <c r="W324" s="44"/>
      <c r="X324" s="44"/>
      <c r="Y324" s="44"/>
      <c r="Z324" s="44"/>
    </row>
    <row r="325" spans="1:26" s="45" customFormat="1" x14ac:dyDescent="0.35">
      <c r="A325" s="42"/>
      <c r="B325" s="43"/>
      <c r="C325" s="95"/>
      <c r="D325" s="95"/>
      <c r="E325" s="95"/>
      <c r="F325" s="95"/>
      <c r="G325" s="95"/>
      <c r="H325" s="95"/>
      <c r="I325" s="95"/>
      <c r="J325" s="95"/>
      <c r="K325" s="95"/>
      <c r="L325" s="95"/>
      <c r="M325" s="95"/>
      <c r="N325" s="95"/>
      <c r="O325" s="95"/>
      <c r="P325" s="95"/>
      <c r="Q325" s="95"/>
      <c r="R325" s="95"/>
      <c r="S325" s="95"/>
      <c r="T325" s="95"/>
      <c r="U325" s="95"/>
      <c r="V325" s="44"/>
      <c r="W325" s="44"/>
      <c r="X325" s="44"/>
      <c r="Y325" s="44"/>
      <c r="Z325" s="44"/>
    </row>
    <row r="326" spans="1:26" s="45" customFormat="1" x14ac:dyDescent="0.35">
      <c r="A326" s="42"/>
      <c r="B326" s="43"/>
      <c r="C326" s="95"/>
      <c r="D326" s="95"/>
      <c r="E326" s="95"/>
      <c r="F326" s="95"/>
      <c r="G326" s="95"/>
      <c r="H326" s="95"/>
      <c r="I326" s="95"/>
      <c r="J326" s="95"/>
      <c r="K326" s="95"/>
      <c r="L326" s="95"/>
      <c r="M326" s="95"/>
      <c r="N326" s="95"/>
      <c r="O326" s="95"/>
      <c r="P326" s="95"/>
      <c r="Q326" s="95"/>
      <c r="R326" s="95"/>
      <c r="S326" s="95"/>
      <c r="T326" s="95"/>
      <c r="U326" s="95"/>
      <c r="V326" s="44"/>
      <c r="W326" s="44"/>
      <c r="X326" s="44"/>
      <c r="Y326" s="44"/>
      <c r="Z326" s="44"/>
    </row>
    <row r="327" spans="1:26" s="45" customFormat="1" x14ac:dyDescent="0.35">
      <c r="A327" s="42"/>
      <c r="B327" s="43"/>
      <c r="C327" s="95"/>
      <c r="D327" s="95"/>
      <c r="E327" s="95"/>
      <c r="F327" s="95"/>
      <c r="G327" s="95"/>
      <c r="H327" s="95"/>
      <c r="I327" s="95"/>
      <c r="J327" s="95"/>
      <c r="K327" s="95"/>
      <c r="L327" s="95"/>
      <c r="M327" s="95"/>
      <c r="N327" s="95"/>
      <c r="O327" s="95"/>
      <c r="P327" s="95"/>
      <c r="Q327" s="95"/>
      <c r="R327" s="95"/>
      <c r="S327" s="95"/>
      <c r="T327" s="95"/>
      <c r="U327" s="95"/>
      <c r="V327" s="44"/>
      <c r="W327" s="44"/>
      <c r="X327" s="44"/>
      <c r="Y327" s="44"/>
      <c r="Z327" s="44"/>
    </row>
    <row r="328" spans="1:26" s="45" customFormat="1" x14ac:dyDescent="0.35">
      <c r="A328" s="42"/>
      <c r="B328" s="43"/>
      <c r="C328" s="95"/>
      <c r="D328" s="95"/>
      <c r="E328" s="95"/>
      <c r="F328" s="95"/>
      <c r="G328" s="95"/>
      <c r="H328" s="95"/>
      <c r="I328" s="95"/>
      <c r="J328" s="95"/>
      <c r="K328" s="95"/>
      <c r="L328" s="95"/>
      <c r="M328" s="95"/>
      <c r="N328" s="95"/>
      <c r="O328" s="95"/>
      <c r="P328" s="95"/>
      <c r="Q328" s="95"/>
      <c r="R328" s="95"/>
      <c r="S328" s="95"/>
      <c r="T328" s="95"/>
      <c r="U328" s="95"/>
      <c r="V328" s="44"/>
      <c r="W328" s="44"/>
      <c r="X328" s="44"/>
      <c r="Y328" s="44"/>
      <c r="Z328" s="44"/>
    </row>
    <row r="329" spans="1:26" s="45" customFormat="1" x14ac:dyDescent="0.35">
      <c r="A329" s="42"/>
      <c r="B329" s="43"/>
      <c r="C329" s="95"/>
      <c r="D329" s="95"/>
      <c r="E329" s="95"/>
      <c r="F329" s="95"/>
      <c r="G329" s="95"/>
      <c r="H329" s="95"/>
      <c r="I329" s="95"/>
      <c r="J329" s="95"/>
      <c r="K329" s="95"/>
      <c r="L329" s="95"/>
      <c r="M329" s="95"/>
      <c r="N329" s="95"/>
      <c r="O329" s="95"/>
      <c r="P329" s="95"/>
      <c r="Q329" s="95"/>
      <c r="R329" s="95"/>
      <c r="S329" s="95"/>
      <c r="T329" s="95"/>
      <c r="U329" s="95"/>
      <c r="V329" s="44"/>
      <c r="W329" s="44"/>
      <c r="X329" s="44"/>
      <c r="Y329" s="44"/>
      <c r="Z329" s="44"/>
    </row>
    <row r="330" spans="1:26" s="45" customFormat="1" x14ac:dyDescent="0.35">
      <c r="A330" s="42"/>
      <c r="B330" s="43"/>
      <c r="C330" s="95"/>
      <c r="D330" s="95"/>
      <c r="E330" s="95"/>
      <c r="F330" s="95"/>
      <c r="G330" s="95"/>
      <c r="H330" s="95"/>
      <c r="I330" s="95"/>
      <c r="J330" s="95"/>
      <c r="K330" s="95"/>
      <c r="L330" s="95"/>
      <c r="M330" s="95"/>
      <c r="N330" s="95"/>
      <c r="O330" s="95"/>
      <c r="P330" s="95"/>
      <c r="Q330" s="95"/>
      <c r="R330" s="95"/>
      <c r="S330" s="95"/>
      <c r="T330" s="95"/>
      <c r="U330" s="95"/>
      <c r="V330" s="44"/>
      <c r="W330" s="44"/>
      <c r="X330" s="44"/>
      <c r="Y330" s="44"/>
      <c r="Z330" s="44"/>
    </row>
    <row r="331" spans="1:26" s="45" customFormat="1" x14ac:dyDescent="0.35">
      <c r="A331" s="42"/>
      <c r="B331" s="43"/>
      <c r="C331" s="95"/>
      <c r="D331" s="95"/>
      <c r="E331" s="95"/>
      <c r="F331" s="95"/>
      <c r="G331" s="95"/>
      <c r="H331" s="95"/>
      <c r="I331" s="95"/>
      <c r="J331" s="95"/>
      <c r="K331" s="95"/>
      <c r="L331" s="95"/>
      <c r="M331" s="95"/>
      <c r="N331" s="95"/>
      <c r="O331" s="95"/>
      <c r="P331" s="95"/>
      <c r="Q331" s="95"/>
      <c r="R331" s="95"/>
      <c r="S331" s="95"/>
      <c r="T331" s="95"/>
      <c r="U331" s="95"/>
      <c r="V331" s="44"/>
      <c r="W331" s="44"/>
      <c r="X331" s="44"/>
      <c r="Y331" s="44"/>
      <c r="Z331" s="44"/>
    </row>
  </sheetData>
  <mergeCells count="35">
    <mergeCell ref="A69:B69"/>
    <mergeCell ref="A70:B70"/>
    <mergeCell ref="U6:U7"/>
    <mergeCell ref="V6:V7"/>
    <mergeCell ref="W6:W7"/>
    <mergeCell ref="F6:F7"/>
    <mergeCell ref="I6:I7"/>
    <mergeCell ref="J6:J7"/>
    <mergeCell ref="G6:G7"/>
    <mergeCell ref="H6:H7"/>
    <mergeCell ref="K6:K7"/>
    <mergeCell ref="L6:L7"/>
    <mergeCell ref="M6:M7"/>
    <mergeCell ref="N6:N7"/>
    <mergeCell ref="O6:O7"/>
    <mergeCell ref="R6:R7"/>
    <mergeCell ref="X6:X7"/>
    <mergeCell ref="Y6:Y7"/>
    <mergeCell ref="Z6:Z7"/>
    <mergeCell ref="Q6:Q7"/>
    <mergeCell ref="S6:S7"/>
    <mergeCell ref="T6:T7"/>
    <mergeCell ref="A4:C4"/>
    <mergeCell ref="A6:A7"/>
    <mergeCell ref="B6:B7"/>
    <mergeCell ref="C6:C7"/>
    <mergeCell ref="E6:E7"/>
    <mergeCell ref="D6:D7"/>
    <mergeCell ref="A3:C3"/>
    <mergeCell ref="A1:C1"/>
    <mergeCell ref="A2:C2"/>
    <mergeCell ref="P1:S1"/>
    <mergeCell ref="E3:F3"/>
    <mergeCell ref="P3:S3"/>
    <mergeCell ref="I3:J3"/>
  </mergeCells>
  <phoneticPr fontId="42" type="noConversion"/>
  <conditionalFormatting sqref="A71:A1048576">
    <cfRule type="duplicateValues" dxfId="0" priority="1"/>
  </conditionalFormatting>
  <printOptions horizontalCentered="1" verticalCentered="1"/>
  <pageMargins left="0.19685039370078741" right="0" top="0" bottom="0" header="0" footer="0"/>
  <pageSetup scale="97" orientation="portrait" r:id="rId1"/>
  <rowBreaks count="1" manualBreakCount="1">
    <brk id="42" max="2" man="1"/>
  </row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E0F9ACA-07A1-4D06-8C95-264BD1428E42}">
  <sheetPr>
    <tabColor rgb="FFFFFF00"/>
    <pageSetUpPr fitToPage="1"/>
  </sheetPr>
  <dimension ref="A1:SW590"/>
  <sheetViews>
    <sheetView showGridLines="0" topLeftCell="G1" zoomScale="80" zoomScaleNormal="80" zoomScaleSheetLayoutView="100" workbookViewId="0">
      <selection activeCell="N2" sqref="N2"/>
    </sheetView>
  </sheetViews>
  <sheetFormatPr baseColWidth="10" defaultColWidth="11.3828125" defaultRowHeight="12.9" x14ac:dyDescent="0.35"/>
  <cols>
    <col min="1" max="1" width="5.69140625" style="14" customWidth="1"/>
    <col min="2" max="2" width="4.3828125" style="14" customWidth="1"/>
    <col min="3" max="3" width="4" style="8" customWidth="1"/>
    <col min="4" max="4" width="6" style="8" customWidth="1"/>
    <col min="5" max="5" width="6.15234375" style="8" customWidth="1"/>
    <col min="6" max="6" width="11.84375" style="19" customWidth="1"/>
    <col min="7" max="7" width="11.84375" style="20" customWidth="1"/>
    <col min="8" max="8" width="20" style="20" customWidth="1"/>
    <col min="9" max="9" width="5" style="21" customWidth="1"/>
    <col min="10" max="10" width="12.15234375" style="21" customWidth="1"/>
    <col min="11" max="11" width="7" style="20" bestFit="1" customWidth="1"/>
    <col min="12" max="12" width="33.69140625" style="20" customWidth="1"/>
    <col min="13" max="13" width="26.69140625" style="124" customWidth="1"/>
    <col min="14" max="25" width="18.23046875" style="16" customWidth="1"/>
    <col min="26" max="27" width="22.765625" style="16" customWidth="1"/>
    <col min="28" max="517" width="143.3828125" style="16" customWidth="1"/>
    <col min="518" max="16384" width="11.3828125" style="2"/>
  </cols>
  <sheetData>
    <row r="1" spans="1:517" s="27" customFormat="1" ht="18.75" customHeight="1" x14ac:dyDescent="0.4">
      <c r="A1" s="206" t="s">
        <v>63</v>
      </c>
      <c r="B1" s="206"/>
      <c r="C1" s="206"/>
      <c r="D1" s="206"/>
      <c r="E1" s="206"/>
      <c r="F1" s="206"/>
      <c r="G1" s="206"/>
      <c r="H1" s="206"/>
      <c r="I1" s="206"/>
      <c r="J1" s="206"/>
      <c r="K1" s="206"/>
      <c r="L1" s="206"/>
      <c r="M1" s="206"/>
      <c r="N1" s="74"/>
      <c r="O1" s="74"/>
      <c r="P1" s="74"/>
      <c r="Q1" s="74"/>
      <c r="R1" s="74"/>
      <c r="S1" s="74"/>
      <c r="T1" s="74"/>
      <c r="U1" s="74"/>
      <c r="V1" s="74"/>
      <c r="W1" s="74"/>
      <c r="X1" s="74"/>
      <c r="Y1" s="74"/>
      <c r="Z1" s="74"/>
      <c r="AA1" s="74"/>
      <c r="AB1" s="74"/>
      <c r="AC1" s="74"/>
      <c r="AD1" s="74"/>
      <c r="AE1" s="74"/>
      <c r="AF1" s="74"/>
      <c r="AG1" s="74"/>
      <c r="AH1" s="74"/>
      <c r="AI1" s="74"/>
      <c r="AJ1" s="74"/>
      <c r="AK1" s="74"/>
      <c r="AL1" s="74"/>
      <c r="AM1" s="74"/>
      <c r="AN1" s="74"/>
      <c r="AO1" s="74"/>
      <c r="AP1" s="74"/>
      <c r="AQ1" s="74"/>
      <c r="AR1" s="74"/>
      <c r="AS1" s="74"/>
      <c r="AT1" s="74"/>
      <c r="AU1" s="74"/>
      <c r="AV1" s="74"/>
      <c r="AW1" s="74"/>
      <c r="AX1" s="74"/>
      <c r="AY1" s="74"/>
      <c r="AZ1" s="74"/>
      <c r="BA1" s="74"/>
      <c r="BB1" s="74"/>
      <c r="BC1" s="74"/>
      <c r="BD1" s="74"/>
      <c r="BE1" s="74"/>
      <c r="BF1" s="74"/>
      <c r="BG1" s="74"/>
      <c r="BH1" s="74"/>
      <c r="BI1" s="74"/>
      <c r="BJ1" s="74"/>
      <c r="BK1" s="74"/>
      <c r="BL1" s="74"/>
      <c r="BM1" s="74"/>
      <c r="BN1" s="74"/>
      <c r="BO1" s="74"/>
      <c r="BP1" s="74"/>
      <c r="BQ1" s="74"/>
      <c r="BR1" s="74"/>
      <c r="BS1" s="74"/>
      <c r="BT1" s="74"/>
      <c r="BU1" s="74"/>
      <c r="BV1" s="74"/>
      <c r="BW1" s="74"/>
      <c r="BX1" s="74"/>
      <c r="BY1" s="74"/>
      <c r="BZ1" s="74"/>
      <c r="CA1" s="74"/>
      <c r="CB1" s="74"/>
      <c r="CC1" s="74"/>
      <c r="CD1" s="74"/>
      <c r="CE1" s="74"/>
      <c r="CF1" s="74"/>
      <c r="CG1" s="74"/>
      <c r="CH1" s="74"/>
      <c r="CI1" s="74"/>
      <c r="CJ1" s="74"/>
      <c r="CK1" s="74"/>
      <c r="CL1" s="74"/>
      <c r="CM1" s="74"/>
      <c r="CN1" s="74"/>
      <c r="CO1" s="74"/>
      <c r="CP1" s="74"/>
      <c r="CQ1" s="74"/>
      <c r="CR1" s="74"/>
      <c r="CS1" s="74"/>
      <c r="CT1" s="74"/>
      <c r="CU1" s="74"/>
      <c r="CV1" s="74"/>
      <c r="CW1" s="74"/>
      <c r="CX1" s="74"/>
      <c r="CY1" s="74"/>
      <c r="CZ1" s="74"/>
      <c r="DA1" s="74"/>
      <c r="DB1" s="74"/>
      <c r="DC1" s="74"/>
      <c r="DD1" s="74"/>
      <c r="DE1" s="74"/>
      <c r="DF1" s="74"/>
      <c r="DG1" s="74"/>
      <c r="DH1" s="74"/>
      <c r="DI1" s="74"/>
      <c r="DJ1" s="74"/>
      <c r="DK1" s="74"/>
      <c r="DL1" s="74"/>
      <c r="DM1" s="74"/>
      <c r="DN1" s="74"/>
      <c r="DO1" s="74"/>
      <c r="DP1" s="74"/>
      <c r="DQ1" s="74"/>
      <c r="DR1" s="74"/>
      <c r="DS1" s="74"/>
      <c r="DT1" s="74"/>
      <c r="DU1" s="74"/>
      <c r="DV1" s="74"/>
      <c r="DW1" s="74"/>
      <c r="DX1" s="74"/>
      <c r="DY1" s="74"/>
      <c r="DZ1" s="74"/>
      <c r="EA1" s="74"/>
      <c r="EB1" s="74"/>
      <c r="EC1" s="74"/>
      <c r="ED1" s="74"/>
      <c r="EE1" s="74"/>
      <c r="EF1" s="74"/>
      <c r="EG1" s="74"/>
      <c r="EH1" s="74"/>
      <c r="EI1" s="74"/>
      <c r="EJ1" s="74"/>
      <c r="EK1" s="74"/>
      <c r="EL1" s="74"/>
      <c r="EM1" s="74"/>
      <c r="EN1" s="74"/>
      <c r="EO1" s="74"/>
      <c r="EP1" s="74"/>
      <c r="EQ1" s="74"/>
      <c r="ER1" s="74"/>
      <c r="ES1" s="74"/>
      <c r="ET1" s="74"/>
      <c r="EU1" s="74"/>
      <c r="EV1" s="74"/>
      <c r="EW1" s="74"/>
      <c r="EX1" s="74"/>
      <c r="EY1" s="74"/>
      <c r="EZ1" s="74"/>
      <c r="FA1" s="74"/>
      <c r="FB1" s="74"/>
      <c r="FC1" s="74"/>
      <c r="FD1" s="74"/>
      <c r="FE1" s="74"/>
      <c r="FF1" s="74"/>
      <c r="FG1" s="74"/>
      <c r="FH1" s="74"/>
      <c r="FI1" s="74"/>
      <c r="FJ1" s="74"/>
      <c r="FK1" s="74"/>
      <c r="FL1" s="74"/>
      <c r="FM1" s="74"/>
      <c r="FN1" s="74"/>
      <c r="FO1" s="74"/>
      <c r="FP1" s="74"/>
      <c r="FQ1" s="74"/>
      <c r="FR1" s="74"/>
      <c r="FS1" s="74"/>
      <c r="FT1" s="74"/>
      <c r="FU1" s="74"/>
      <c r="FV1" s="74"/>
      <c r="FW1" s="74"/>
      <c r="FX1" s="74"/>
      <c r="FY1" s="74"/>
      <c r="FZ1" s="74"/>
      <c r="GA1" s="74"/>
      <c r="GB1" s="74"/>
      <c r="GC1" s="74"/>
      <c r="GD1" s="74"/>
      <c r="GE1" s="74"/>
      <c r="GF1" s="74"/>
      <c r="GG1" s="74"/>
      <c r="GH1" s="74"/>
      <c r="GI1" s="74"/>
      <c r="GJ1" s="74"/>
      <c r="GK1" s="74"/>
      <c r="GL1" s="74"/>
      <c r="GM1" s="74"/>
      <c r="GN1" s="74"/>
      <c r="GO1" s="74"/>
      <c r="GP1" s="74"/>
      <c r="GQ1" s="74"/>
      <c r="GR1" s="74"/>
      <c r="GS1" s="74"/>
      <c r="GT1" s="74"/>
      <c r="GU1" s="74"/>
      <c r="GV1" s="74"/>
      <c r="GW1" s="74"/>
      <c r="GX1" s="74"/>
      <c r="GY1" s="74"/>
      <c r="GZ1" s="74"/>
      <c r="HA1" s="74"/>
      <c r="HB1" s="74"/>
      <c r="HC1" s="74"/>
      <c r="HD1" s="74"/>
      <c r="HE1" s="74"/>
      <c r="HF1" s="74"/>
      <c r="HG1" s="74"/>
      <c r="HH1" s="74"/>
      <c r="HI1" s="74"/>
      <c r="HJ1" s="74"/>
      <c r="HK1" s="74"/>
      <c r="HL1" s="74"/>
      <c r="HM1" s="74"/>
      <c r="HN1" s="74"/>
      <c r="HO1" s="74"/>
      <c r="HP1" s="74"/>
      <c r="HQ1" s="74"/>
      <c r="HR1" s="74"/>
      <c r="HS1" s="74"/>
      <c r="HT1" s="74"/>
      <c r="HU1" s="74"/>
      <c r="HV1" s="74"/>
      <c r="HW1" s="74"/>
      <c r="HX1" s="74"/>
      <c r="HY1" s="74"/>
      <c r="HZ1" s="74"/>
      <c r="IA1" s="74"/>
      <c r="IB1" s="74"/>
      <c r="IC1" s="74"/>
      <c r="ID1" s="74"/>
      <c r="IE1" s="74"/>
      <c r="IF1" s="74"/>
      <c r="IG1" s="74"/>
      <c r="IH1" s="74"/>
      <c r="II1" s="74"/>
      <c r="IJ1" s="74"/>
      <c r="IK1" s="74"/>
      <c r="IL1" s="74"/>
      <c r="IM1" s="74"/>
      <c r="IN1" s="74"/>
      <c r="IO1" s="74"/>
      <c r="IP1" s="74"/>
      <c r="IQ1" s="74"/>
      <c r="IR1" s="74"/>
      <c r="IS1" s="74"/>
      <c r="IT1" s="74"/>
      <c r="IU1" s="74"/>
      <c r="IV1" s="74"/>
      <c r="IW1" s="74"/>
      <c r="IX1" s="74"/>
      <c r="IY1" s="74"/>
      <c r="IZ1" s="74"/>
      <c r="JA1" s="74"/>
      <c r="JB1" s="74"/>
      <c r="JC1" s="74"/>
      <c r="JD1" s="74"/>
      <c r="JE1" s="74"/>
      <c r="JF1" s="74"/>
      <c r="JG1" s="74"/>
      <c r="JH1" s="74"/>
      <c r="JI1" s="74"/>
      <c r="JJ1" s="74"/>
      <c r="JK1" s="74"/>
      <c r="JL1" s="74"/>
      <c r="JM1" s="74"/>
      <c r="JN1" s="74"/>
      <c r="JO1" s="74"/>
      <c r="JP1" s="74"/>
      <c r="JQ1" s="74"/>
      <c r="JR1" s="74"/>
      <c r="JS1" s="74"/>
      <c r="JT1" s="74"/>
      <c r="JU1" s="74"/>
      <c r="JV1" s="74"/>
      <c r="JW1" s="74"/>
      <c r="JX1" s="74"/>
      <c r="JY1" s="74"/>
      <c r="JZ1" s="74"/>
      <c r="KA1" s="74"/>
      <c r="KB1" s="74"/>
      <c r="KC1" s="74"/>
      <c r="KD1" s="74"/>
      <c r="KE1" s="74"/>
      <c r="KF1" s="74"/>
      <c r="KG1" s="74"/>
      <c r="KH1" s="74"/>
      <c r="KI1" s="74"/>
      <c r="KJ1" s="74"/>
      <c r="KK1" s="74"/>
      <c r="KL1" s="74"/>
      <c r="KM1" s="74"/>
      <c r="KN1" s="74"/>
      <c r="KO1" s="74"/>
      <c r="KP1" s="74"/>
      <c r="KQ1" s="74"/>
      <c r="KR1" s="74"/>
      <c r="KS1" s="74"/>
      <c r="KT1" s="74"/>
      <c r="KU1" s="74"/>
      <c r="KV1" s="74"/>
      <c r="KW1" s="74"/>
      <c r="KX1" s="74"/>
      <c r="KY1" s="74"/>
      <c r="KZ1" s="74"/>
      <c r="LA1" s="74"/>
      <c r="LB1" s="74"/>
      <c r="LC1" s="74"/>
      <c r="LD1" s="74"/>
      <c r="LE1" s="74"/>
      <c r="LF1" s="74"/>
      <c r="LG1" s="74"/>
      <c r="LH1" s="74"/>
      <c r="LI1" s="74"/>
      <c r="LJ1" s="74"/>
      <c r="LK1" s="74"/>
      <c r="LL1" s="74"/>
      <c r="LM1" s="74"/>
      <c r="LN1" s="74"/>
      <c r="LO1" s="74"/>
      <c r="LP1" s="74"/>
      <c r="LQ1" s="74"/>
      <c r="LR1" s="74"/>
      <c r="LS1" s="74"/>
      <c r="LT1" s="74"/>
      <c r="LU1" s="74"/>
      <c r="LV1" s="74"/>
      <c r="LW1" s="74"/>
      <c r="LX1" s="74"/>
      <c r="LY1" s="74"/>
      <c r="LZ1" s="74"/>
      <c r="MA1" s="74"/>
      <c r="MB1" s="74"/>
      <c r="MC1" s="74"/>
      <c r="MD1" s="74"/>
      <c r="ME1" s="74"/>
      <c r="MF1" s="74"/>
      <c r="MG1" s="74"/>
      <c r="MH1" s="74"/>
      <c r="MI1" s="74"/>
      <c r="MJ1" s="74"/>
      <c r="MK1" s="74"/>
      <c r="ML1" s="74"/>
      <c r="MM1" s="74"/>
      <c r="MN1" s="74"/>
      <c r="MO1" s="74"/>
      <c r="MP1" s="74"/>
      <c r="MQ1" s="74"/>
      <c r="MR1" s="74"/>
      <c r="MS1" s="74"/>
      <c r="MT1" s="74"/>
      <c r="MU1" s="74"/>
      <c r="MV1" s="74"/>
      <c r="MW1" s="74"/>
      <c r="MX1" s="74"/>
      <c r="MY1" s="74"/>
      <c r="MZ1" s="74"/>
      <c r="NA1" s="74"/>
      <c r="NB1" s="74"/>
      <c r="NC1" s="74"/>
      <c r="ND1" s="74"/>
      <c r="NE1" s="74"/>
      <c r="NF1" s="74"/>
      <c r="NG1" s="74"/>
      <c r="NH1" s="74"/>
      <c r="NI1" s="74"/>
      <c r="NJ1" s="74"/>
      <c r="NK1" s="74"/>
      <c r="NL1" s="74"/>
      <c r="NM1" s="74"/>
      <c r="NN1" s="74"/>
      <c r="NO1" s="74"/>
      <c r="NP1" s="74"/>
      <c r="NQ1" s="74"/>
      <c r="NR1" s="74"/>
      <c r="NS1" s="74"/>
      <c r="NT1" s="74"/>
      <c r="NU1" s="74"/>
      <c r="NV1" s="74"/>
      <c r="NW1" s="74"/>
      <c r="NX1" s="74"/>
      <c r="NY1" s="74"/>
      <c r="NZ1" s="74"/>
      <c r="OA1" s="74"/>
      <c r="OB1" s="74"/>
      <c r="OC1" s="74"/>
      <c r="OD1" s="74"/>
      <c r="OE1" s="74"/>
      <c r="OF1" s="74"/>
      <c r="OG1" s="74"/>
      <c r="OH1" s="74"/>
      <c r="OI1" s="74"/>
      <c r="OJ1" s="74"/>
      <c r="OK1" s="74"/>
      <c r="OL1" s="74"/>
      <c r="OM1" s="74"/>
      <c r="ON1" s="74"/>
      <c r="OO1" s="74"/>
      <c r="OP1" s="74"/>
      <c r="OQ1" s="74"/>
      <c r="OR1" s="74"/>
      <c r="OS1" s="74"/>
      <c r="OT1" s="74"/>
      <c r="OU1" s="74"/>
      <c r="OV1" s="74"/>
      <c r="OW1" s="74"/>
      <c r="OX1" s="74"/>
      <c r="OY1" s="74"/>
      <c r="OZ1" s="74"/>
      <c r="PA1" s="74"/>
      <c r="PB1" s="74"/>
      <c r="PC1" s="74"/>
      <c r="PD1" s="74"/>
      <c r="PE1" s="74"/>
      <c r="PF1" s="74"/>
      <c r="PG1" s="74"/>
      <c r="PH1" s="74"/>
      <c r="PI1" s="74"/>
      <c r="PJ1" s="74"/>
      <c r="PK1" s="74"/>
      <c r="PL1" s="74"/>
      <c r="PM1" s="74"/>
      <c r="PN1" s="74"/>
      <c r="PO1" s="74"/>
      <c r="PP1" s="74"/>
      <c r="PQ1" s="74"/>
      <c r="PR1" s="74"/>
      <c r="PS1" s="74"/>
      <c r="PT1" s="74"/>
      <c r="PU1" s="74"/>
      <c r="PV1" s="74"/>
      <c r="PW1" s="74"/>
      <c r="PX1" s="74"/>
      <c r="PY1" s="74"/>
      <c r="PZ1" s="74"/>
      <c r="QA1" s="74"/>
      <c r="QB1" s="74"/>
      <c r="QC1" s="74"/>
      <c r="QD1" s="74"/>
      <c r="QE1" s="74"/>
      <c r="QF1" s="74"/>
      <c r="QG1" s="74"/>
      <c r="QH1" s="74"/>
      <c r="QI1" s="74"/>
      <c r="QJ1" s="74"/>
      <c r="QK1" s="74"/>
      <c r="QL1" s="74"/>
      <c r="QM1" s="74"/>
      <c r="QN1" s="74"/>
      <c r="QO1" s="74"/>
      <c r="QP1" s="74"/>
      <c r="QQ1" s="74"/>
      <c r="QR1" s="74"/>
      <c r="QS1" s="74"/>
      <c r="QT1" s="74"/>
      <c r="QU1" s="74"/>
      <c r="QV1" s="74"/>
      <c r="QW1" s="74"/>
      <c r="QX1" s="74"/>
      <c r="QY1" s="74"/>
      <c r="QZ1" s="74"/>
      <c r="RA1" s="74"/>
      <c r="RB1" s="74"/>
      <c r="RC1" s="74"/>
      <c r="RD1" s="74"/>
      <c r="RE1" s="74"/>
      <c r="RF1" s="74"/>
      <c r="RG1" s="74"/>
      <c r="RH1" s="74"/>
      <c r="RI1" s="74"/>
      <c r="RJ1" s="74"/>
      <c r="RK1" s="74"/>
      <c r="RL1" s="74"/>
      <c r="RM1" s="74"/>
      <c r="RN1" s="74"/>
      <c r="RO1" s="74"/>
      <c r="RP1" s="74"/>
      <c r="RQ1" s="74"/>
      <c r="RR1" s="74"/>
      <c r="RS1" s="74"/>
      <c r="RT1" s="74"/>
      <c r="RU1" s="74"/>
      <c r="RV1" s="74"/>
      <c r="RW1" s="74"/>
      <c r="RX1" s="74"/>
      <c r="RY1" s="74"/>
      <c r="RZ1" s="74"/>
      <c r="SA1" s="74"/>
      <c r="SB1" s="74"/>
      <c r="SC1" s="74"/>
      <c r="SD1" s="74"/>
      <c r="SE1" s="74"/>
      <c r="SF1" s="74"/>
      <c r="SG1" s="74"/>
      <c r="SH1" s="74"/>
      <c r="SI1" s="74"/>
      <c r="SJ1" s="74"/>
      <c r="SK1" s="74"/>
      <c r="SL1" s="74"/>
      <c r="SM1" s="74"/>
      <c r="SN1" s="74"/>
      <c r="SO1" s="74"/>
      <c r="SP1" s="74"/>
      <c r="SQ1" s="74"/>
      <c r="SR1" s="74"/>
      <c r="SS1" s="74"/>
      <c r="ST1" s="74"/>
      <c r="SU1" s="74"/>
      <c r="SV1" s="74"/>
      <c r="SW1" s="74"/>
    </row>
    <row r="2" spans="1:517" ht="18.75" customHeight="1" x14ac:dyDescent="0.35">
      <c r="A2" s="206" t="s">
        <v>119</v>
      </c>
      <c r="B2" s="206"/>
      <c r="C2" s="206"/>
      <c r="D2" s="206"/>
      <c r="E2" s="206"/>
      <c r="F2" s="206"/>
      <c r="G2" s="206"/>
      <c r="H2" s="206"/>
      <c r="I2" s="206"/>
      <c r="J2" s="206"/>
      <c r="K2" s="206"/>
      <c r="L2" s="206"/>
      <c r="M2" s="206"/>
    </row>
    <row r="3" spans="1:517" s="27" customFormat="1" ht="18.75" customHeight="1" x14ac:dyDescent="0.4">
      <c r="A3" s="207" t="s">
        <v>65</v>
      </c>
      <c r="B3" s="207"/>
      <c r="C3" s="207"/>
      <c r="D3" s="207"/>
      <c r="E3" s="207"/>
      <c r="F3" s="207"/>
      <c r="G3" s="207"/>
      <c r="H3" s="207"/>
      <c r="I3" s="207"/>
      <c r="J3" s="207"/>
      <c r="K3" s="207"/>
      <c r="L3" s="207"/>
      <c r="M3" s="207"/>
      <c r="N3" s="74"/>
      <c r="O3" s="74"/>
      <c r="P3" s="74"/>
      <c r="Q3" s="74"/>
      <c r="R3" s="74"/>
      <c r="S3" s="74"/>
      <c r="T3" s="74"/>
      <c r="U3" s="74"/>
      <c r="V3" s="74"/>
      <c r="W3" s="74"/>
      <c r="X3" s="74"/>
      <c r="Y3" s="74"/>
      <c r="Z3" s="74"/>
      <c r="AA3" s="74"/>
      <c r="AB3" s="74"/>
      <c r="AC3" s="74"/>
      <c r="AD3" s="74"/>
      <c r="AE3" s="74"/>
      <c r="AF3" s="74"/>
      <c r="AG3" s="74"/>
      <c r="AH3" s="74"/>
      <c r="AI3" s="74"/>
      <c r="AJ3" s="74"/>
      <c r="AK3" s="74"/>
      <c r="AL3" s="74"/>
      <c r="AM3" s="74"/>
      <c r="AN3" s="74"/>
      <c r="AO3" s="74"/>
      <c r="AP3" s="74"/>
      <c r="AQ3" s="74"/>
      <c r="AR3" s="74"/>
      <c r="AS3" s="74"/>
      <c r="AT3" s="74"/>
      <c r="AU3" s="74"/>
      <c r="AV3" s="74"/>
      <c r="AW3" s="74"/>
      <c r="AX3" s="74"/>
      <c r="AY3" s="74"/>
      <c r="AZ3" s="74"/>
      <c r="BA3" s="74"/>
      <c r="BB3" s="74"/>
      <c r="BC3" s="74"/>
      <c r="BD3" s="74"/>
      <c r="BE3" s="74"/>
      <c r="BF3" s="74"/>
      <c r="BG3" s="74"/>
      <c r="BH3" s="74"/>
      <c r="BI3" s="74"/>
      <c r="BJ3" s="74"/>
      <c r="BK3" s="74"/>
      <c r="BL3" s="74"/>
      <c r="BM3" s="74"/>
      <c r="BN3" s="74"/>
      <c r="BO3" s="74"/>
      <c r="BP3" s="74"/>
      <c r="BQ3" s="74"/>
      <c r="BR3" s="74"/>
      <c r="BS3" s="74"/>
      <c r="BT3" s="74"/>
      <c r="BU3" s="74"/>
      <c r="BV3" s="74"/>
      <c r="BW3" s="74"/>
      <c r="BX3" s="74"/>
      <c r="BY3" s="74"/>
      <c r="BZ3" s="74"/>
      <c r="CA3" s="74"/>
      <c r="CB3" s="74"/>
      <c r="CC3" s="74"/>
      <c r="CD3" s="74"/>
      <c r="CE3" s="74"/>
      <c r="CF3" s="74"/>
      <c r="CG3" s="74"/>
      <c r="CH3" s="74"/>
      <c r="CI3" s="74"/>
      <c r="CJ3" s="74"/>
      <c r="CK3" s="74"/>
      <c r="CL3" s="74"/>
      <c r="CM3" s="74"/>
      <c r="CN3" s="74"/>
      <c r="CO3" s="74"/>
      <c r="CP3" s="74"/>
      <c r="CQ3" s="74"/>
      <c r="CR3" s="74"/>
      <c r="CS3" s="74"/>
      <c r="CT3" s="74"/>
      <c r="CU3" s="74"/>
      <c r="CV3" s="74"/>
      <c r="CW3" s="74"/>
      <c r="CX3" s="74"/>
      <c r="CY3" s="74"/>
      <c r="CZ3" s="74"/>
      <c r="DA3" s="74"/>
      <c r="DB3" s="74"/>
      <c r="DC3" s="74"/>
      <c r="DD3" s="74"/>
      <c r="DE3" s="74"/>
      <c r="DF3" s="74"/>
      <c r="DG3" s="74"/>
      <c r="DH3" s="74"/>
      <c r="DI3" s="74"/>
      <c r="DJ3" s="74"/>
      <c r="DK3" s="74"/>
      <c r="DL3" s="74"/>
      <c r="DM3" s="74"/>
      <c r="DN3" s="74"/>
      <c r="DO3" s="74"/>
      <c r="DP3" s="74"/>
      <c r="DQ3" s="74"/>
      <c r="DR3" s="74"/>
      <c r="DS3" s="74"/>
      <c r="DT3" s="74"/>
      <c r="DU3" s="74"/>
      <c r="DV3" s="74"/>
      <c r="DW3" s="74"/>
      <c r="DX3" s="74"/>
      <c r="DY3" s="74"/>
      <c r="DZ3" s="74"/>
      <c r="EA3" s="74"/>
      <c r="EB3" s="74"/>
      <c r="EC3" s="74"/>
      <c r="ED3" s="74"/>
      <c r="EE3" s="74"/>
      <c r="EF3" s="74"/>
      <c r="EG3" s="74"/>
      <c r="EH3" s="74"/>
      <c r="EI3" s="74"/>
      <c r="EJ3" s="74"/>
      <c r="EK3" s="74"/>
      <c r="EL3" s="74"/>
      <c r="EM3" s="74"/>
      <c r="EN3" s="74"/>
      <c r="EO3" s="74"/>
      <c r="EP3" s="74"/>
      <c r="EQ3" s="74"/>
      <c r="ER3" s="74"/>
      <c r="ES3" s="74"/>
      <c r="ET3" s="74"/>
      <c r="EU3" s="74"/>
      <c r="EV3" s="74"/>
      <c r="EW3" s="74"/>
      <c r="EX3" s="74"/>
      <c r="EY3" s="74"/>
      <c r="EZ3" s="74"/>
      <c r="FA3" s="74"/>
      <c r="FB3" s="74"/>
      <c r="FC3" s="74"/>
      <c r="FD3" s="74"/>
      <c r="FE3" s="74"/>
      <c r="FF3" s="74"/>
      <c r="FG3" s="74"/>
      <c r="FH3" s="74"/>
      <c r="FI3" s="74"/>
      <c r="FJ3" s="74"/>
      <c r="FK3" s="74"/>
      <c r="FL3" s="74"/>
      <c r="FM3" s="74"/>
      <c r="FN3" s="74"/>
      <c r="FO3" s="74"/>
      <c r="FP3" s="74"/>
      <c r="FQ3" s="74"/>
      <c r="FR3" s="74"/>
      <c r="FS3" s="74"/>
      <c r="FT3" s="74"/>
      <c r="FU3" s="74"/>
      <c r="FV3" s="74"/>
      <c r="FW3" s="74"/>
      <c r="FX3" s="74"/>
      <c r="FY3" s="74"/>
      <c r="FZ3" s="74"/>
      <c r="GA3" s="74"/>
      <c r="GB3" s="74"/>
      <c r="GC3" s="74"/>
      <c r="GD3" s="74"/>
      <c r="GE3" s="74"/>
      <c r="GF3" s="74"/>
      <c r="GG3" s="74"/>
      <c r="GH3" s="74"/>
      <c r="GI3" s="74"/>
      <c r="GJ3" s="74"/>
      <c r="GK3" s="74"/>
      <c r="GL3" s="74"/>
      <c r="GM3" s="74"/>
      <c r="GN3" s="74"/>
      <c r="GO3" s="74"/>
      <c r="GP3" s="74"/>
      <c r="GQ3" s="74"/>
      <c r="GR3" s="74"/>
      <c r="GS3" s="74"/>
      <c r="GT3" s="74"/>
      <c r="GU3" s="74"/>
      <c r="GV3" s="74"/>
      <c r="GW3" s="74"/>
      <c r="GX3" s="74"/>
      <c r="GY3" s="74"/>
      <c r="GZ3" s="74"/>
      <c r="HA3" s="74"/>
      <c r="HB3" s="74"/>
      <c r="HC3" s="74"/>
      <c r="HD3" s="74"/>
      <c r="HE3" s="74"/>
      <c r="HF3" s="74"/>
      <c r="HG3" s="74"/>
      <c r="HH3" s="74"/>
      <c r="HI3" s="74"/>
      <c r="HJ3" s="74"/>
      <c r="HK3" s="74"/>
      <c r="HL3" s="74"/>
      <c r="HM3" s="74"/>
      <c r="HN3" s="74"/>
      <c r="HO3" s="74"/>
      <c r="HP3" s="74"/>
      <c r="HQ3" s="74"/>
      <c r="HR3" s="74"/>
      <c r="HS3" s="74"/>
      <c r="HT3" s="74"/>
      <c r="HU3" s="74"/>
      <c r="HV3" s="74"/>
      <c r="HW3" s="74"/>
      <c r="HX3" s="74"/>
      <c r="HY3" s="74"/>
      <c r="HZ3" s="74"/>
      <c r="IA3" s="74"/>
      <c r="IB3" s="74"/>
      <c r="IC3" s="74"/>
      <c r="ID3" s="74"/>
      <c r="IE3" s="74"/>
      <c r="IF3" s="74"/>
      <c r="IG3" s="74"/>
      <c r="IH3" s="74"/>
      <c r="II3" s="74"/>
      <c r="IJ3" s="74"/>
      <c r="IK3" s="74"/>
      <c r="IL3" s="74"/>
      <c r="IM3" s="74"/>
      <c r="IN3" s="74"/>
      <c r="IO3" s="74"/>
      <c r="IP3" s="74"/>
      <c r="IQ3" s="74"/>
      <c r="IR3" s="74"/>
      <c r="IS3" s="74"/>
      <c r="IT3" s="74"/>
      <c r="IU3" s="74"/>
      <c r="IV3" s="74"/>
      <c r="IW3" s="74"/>
      <c r="IX3" s="74"/>
      <c r="IY3" s="74"/>
      <c r="IZ3" s="74"/>
      <c r="JA3" s="74"/>
      <c r="JB3" s="74"/>
      <c r="JC3" s="74"/>
      <c r="JD3" s="74"/>
      <c r="JE3" s="74"/>
      <c r="JF3" s="74"/>
      <c r="JG3" s="74"/>
      <c r="JH3" s="74"/>
      <c r="JI3" s="74"/>
      <c r="JJ3" s="74"/>
      <c r="JK3" s="74"/>
      <c r="JL3" s="74"/>
      <c r="JM3" s="74"/>
      <c r="JN3" s="74"/>
      <c r="JO3" s="74"/>
      <c r="JP3" s="74"/>
      <c r="JQ3" s="74"/>
      <c r="JR3" s="74"/>
      <c r="JS3" s="74"/>
      <c r="JT3" s="74"/>
      <c r="JU3" s="74"/>
      <c r="JV3" s="74"/>
      <c r="JW3" s="74"/>
      <c r="JX3" s="74"/>
      <c r="JY3" s="74"/>
      <c r="JZ3" s="74"/>
      <c r="KA3" s="74"/>
      <c r="KB3" s="74"/>
      <c r="KC3" s="74"/>
      <c r="KD3" s="74"/>
      <c r="KE3" s="74"/>
      <c r="KF3" s="74"/>
      <c r="KG3" s="74"/>
      <c r="KH3" s="74"/>
      <c r="KI3" s="74"/>
      <c r="KJ3" s="74"/>
      <c r="KK3" s="74"/>
      <c r="KL3" s="74"/>
      <c r="KM3" s="74"/>
      <c r="KN3" s="74"/>
      <c r="KO3" s="74"/>
      <c r="KP3" s="74"/>
      <c r="KQ3" s="74"/>
      <c r="KR3" s="74"/>
      <c r="KS3" s="74"/>
      <c r="KT3" s="74"/>
      <c r="KU3" s="74"/>
      <c r="KV3" s="74"/>
      <c r="KW3" s="74"/>
      <c r="KX3" s="74"/>
      <c r="KY3" s="74"/>
      <c r="KZ3" s="74"/>
      <c r="LA3" s="74"/>
      <c r="LB3" s="74"/>
      <c r="LC3" s="74"/>
      <c r="LD3" s="74"/>
      <c r="LE3" s="74"/>
      <c r="LF3" s="74"/>
      <c r="LG3" s="74"/>
      <c r="LH3" s="74"/>
      <c r="LI3" s="74"/>
      <c r="LJ3" s="74"/>
      <c r="LK3" s="74"/>
      <c r="LL3" s="74"/>
      <c r="LM3" s="74"/>
      <c r="LN3" s="74"/>
      <c r="LO3" s="74"/>
      <c r="LP3" s="74"/>
      <c r="LQ3" s="74"/>
      <c r="LR3" s="74"/>
      <c r="LS3" s="74"/>
      <c r="LT3" s="74"/>
      <c r="LU3" s="74"/>
      <c r="LV3" s="74"/>
      <c r="LW3" s="74"/>
      <c r="LX3" s="74"/>
      <c r="LY3" s="74"/>
      <c r="LZ3" s="74"/>
      <c r="MA3" s="74"/>
      <c r="MB3" s="74"/>
      <c r="MC3" s="74"/>
      <c r="MD3" s="74"/>
      <c r="ME3" s="74"/>
      <c r="MF3" s="74"/>
      <c r="MG3" s="74"/>
      <c r="MH3" s="74"/>
      <c r="MI3" s="74"/>
      <c r="MJ3" s="74"/>
      <c r="MK3" s="74"/>
      <c r="ML3" s="74"/>
      <c r="MM3" s="74"/>
      <c r="MN3" s="74"/>
      <c r="MO3" s="74"/>
      <c r="MP3" s="74"/>
      <c r="MQ3" s="74"/>
      <c r="MR3" s="74"/>
      <c r="MS3" s="74"/>
      <c r="MT3" s="74"/>
      <c r="MU3" s="74"/>
      <c r="MV3" s="74"/>
      <c r="MW3" s="74"/>
      <c r="MX3" s="74"/>
      <c r="MY3" s="74"/>
      <c r="MZ3" s="74"/>
      <c r="NA3" s="74"/>
      <c r="NB3" s="74"/>
      <c r="NC3" s="74"/>
      <c r="ND3" s="74"/>
      <c r="NE3" s="74"/>
      <c r="NF3" s="74"/>
      <c r="NG3" s="74"/>
      <c r="NH3" s="74"/>
      <c r="NI3" s="74"/>
      <c r="NJ3" s="74"/>
      <c r="NK3" s="74"/>
      <c r="NL3" s="74"/>
      <c r="NM3" s="74"/>
      <c r="NN3" s="74"/>
      <c r="NO3" s="74"/>
      <c r="NP3" s="74"/>
      <c r="NQ3" s="74"/>
      <c r="NR3" s="74"/>
      <c r="NS3" s="74"/>
      <c r="NT3" s="74"/>
      <c r="NU3" s="74"/>
      <c r="NV3" s="74"/>
      <c r="NW3" s="74"/>
      <c r="NX3" s="74"/>
      <c r="NY3" s="74"/>
      <c r="NZ3" s="74"/>
      <c r="OA3" s="74"/>
      <c r="OB3" s="74"/>
      <c r="OC3" s="74"/>
      <c r="OD3" s="74"/>
      <c r="OE3" s="74"/>
      <c r="OF3" s="74"/>
      <c r="OG3" s="74"/>
      <c r="OH3" s="74"/>
      <c r="OI3" s="74"/>
      <c r="OJ3" s="74"/>
      <c r="OK3" s="74"/>
      <c r="OL3" s="74"/>
      <c r="OM3" s="74"/>
      <c r="ON3" s="74"/>
      <c r="OO3" s="74"/>
      <c r="OP3" s="74"/>
      <c r="OQ3" s="74"/>
      <c r="OR3" s="74"/>
      <c r="OS3" s="74"/>
      <c r="OT3" s="74"/>
      <c r="OU3" s="74"/>
      <c r="OV3" s="74"/>
      <c r="OW3" s="74"/>
      <c r="OX3" s="74"/>
      <c r="OY3" s="74"/>
      <c r="OZ3" s="74"/>
      <c r="PA3" s="74"/>
      <c r="PB3" s="74"/>
      <c r="PC3" s="74"/>
      <c r="PD3" s="74"/>
      <c r="PE3" s="74"/>
      <c r="PF3" s="74"/>
      <c r="PG3" s="74"/>
      <c r="PH3" s="74"/>
      <c r="PI3" s="74"/>
      <c r="PJ3" s="74"/>
      <c r="PK3" s="74"/>
      <c r="PL3" s="74"/>
      <c r="PM3" s="74"/>
      <c r="PN3" s="74"/>
      <c r="PO3" s="74"/>
      <c r="PP3" s="74"/>
      <c r="PQ3" s="74"/>
      <c r="PR3" s="74"/>
      <c r="PS3" s="74"/>
      <c r="PT3" s="74"/>
      <c r="PU3" s="74"/>
      <c r="PV3" s="74"/>
      <c r="PW3" s="74"/>
      <c r="PX3" s="74"/>
      <c r="PY3" s="74"/>
      <c r="PZ3" s="74"/>
      <c r="QA3" s="74"/>
      <c r="QB3" s="74"/>
      <c r="QC3" s="74"/>
      <c r="QD3" s="74"/>
      <c r="QE3" s="74"/>
      <c r="QF3" s="74"/>
      <c r="QG3" s="74"/>
      <c r="QH3" s="74"/>
      <c r="QI3" s="74"/>
      <c r="QJ3" s="74"/>
      <c r="QK3" s="74"/>
      <c r="QL3" s="74"/>
      <c r="QM3" s="74"/>
      <c r="QN3" s="74"/>
      <c r="QO3" s="74"/>
      <c r="QP3" s="74"/>
      <c r="QQ3" s="74"/>
      <c r="QR3" s="74"/>
      <c r="QS3" s="74"/>
      <c r="QT3" s="74"/>
      <c r="QU3" s="74"/>
      <c r="QV3" s="74"/>
      <c r="QW3" s="74"/>
      <c r="QX3" s="74"/>
      <c r="QY3" s="74"/>
      <c r="QZ3" s="74"/>
      <c r="RA3" s="74"/>
      <c r="RB3" s="74"/>
      <c r="RC3" s="74"/>
      <c r="RD3" s="74"/>
      <c r="RE3" s="74"/>
      <c r="RF3" s="74"/>
      <c r="RG3" s="74"/>
      <c r="RH3" s="74"/>
      <c r="RI3" s="74"/>
      <c r="RJ3" s="74"/>
      <c r="RK3" s="74"/>
      <c r="RL3" s="74"/>
      <c r="RM3" s="74"/>
      <c r="RN3" s="74"/>
      <c r="RO3" s="74"/>
      <c r="RP3" s="74"/>
      <c r="RQ3" s="74"/>
      <c r="RR3" s="74"/>
      <c r="RS3" s="74"/>
      <c r="RT3" s="74"/>
      <c r="RU3" s="74"/>
      <c r="RV3" s="74"/>
      <c r="RW3" s="74"/>
      <c r="RX3" s="74"/>
      <c r="RY3" s="74"/>
      <c r="RZ3" s="74"/>
      <c r="SA3" s="74"/>
      <c r="SB3" s="74"/>
      <c r="SC3" s="74"/>
      <c r="SD3" s="74"/>
      <c r="SE3" s="74"/>
      <c r="SF3" s="74"/>
      <c r="SG3" s="74"/>
      <c r="SH3" s="74"/>
      <c r="SI3" s="74"/>
      <c r="SJ3" s="74"/>
      <c r="SK3" s="74"/>
      <c r="SL3" s="74"/>
      <c r="SM3" s="74"/>
      <c r="SN3" s="74"/>
      <c r="SO3" s="74"/>
      <c r="SP3" s="74"/>
      <c r="SQ3" s="74"/>
      <c r="SR3" s="74"/>
      <c r="SS3" s="74"/>
      <c r="ST3" s="74"/>
      <c r="SU3" s="74"/>
      <c r="SV3" s="74"/>
      <c r="SW3" s="74"/>
    </row>
    <row r="4" spans="1:517" s="27" customFormat="1" ht="15" customHeight="1" x14ac:dyDescent="0.4">
      <c r="A4" s="208"/>
      <c r="B4" s="208"/>
      <c r="C4" s="208"/>
      <c r="D4" s="208"/>
      <c r="E4" s="208"/>
      <c r="F4" s="208"/>
      <c r="G4" s="208"/>
      <c r="H4" s="208"/>
      <c r="I4" s="208"/>
      <c r="J4" s="208"/>
      <c r="K4" s="208"/>
      <c r="L4" s="208"/>
      <c r="M4" s="208"/>
      <c r="N4" s="74"/>
      <c r="O4" s="74"/>
      <c r="P4" s="74"/>
      <c r="Q4" s="74"/>
      <c r="R4" s="74"/>
      <c r="S4" s="74"/>
      <c r="T4" s="74"/>
      <c r="U4" s="74"/>
      <c r="V4" s="74"/>
      <c r="W4" s="74"/>
      <c r="X4" s="74"/>
      <c r="Y4" s="74"/>
      <c r="Z4" s="74"/>
      <c r="AA4" s="74"/>
      <c r="AB4" s="74"/>
      <c r="AC4" s="74"/>
      <c r="AD4" s="74"/>
      <c r="AE4" s="74"/>
      <c r="AF4" s="74"/>
      <c r="AG4" s="74"/>
      <c r="AH4" s="74"/>
      <c r="AI4" s="74"/>
      <c r="AJ4" s="74"/>
      <c r="AK4" s="74"/>
      <c r="AL4" s="74"/>
      <c r="AM4" s="74"/>
      <c r="AN4" s="74"/>
      <c r="AO4" s="74"/>
      <c r="AP4" s="74"/>
      <c r="AQ4" s="74"/>
      <c r="AR4" s="74"/>
      <c r="AS4" s="74"/>
      <c r="AT4" s="74"/>
      <c r="AU4" s="74"/>
      <c r="AV4" s="74"/>
      <c r="AW4" s="74"/>
      <c r="AX4" s="74"/>
      <c r="AY4" s="74"/>
      <c r="AZ4" s="74"/>
      <c r="BA4" s="74"/>
      <c r="BB4" s="74"/>
      <c r="BC4" s="74"/>
      <c r="BD4" s="74"/>
      <c r="BE4" s="74"/>
      <c r="BF4" s="74"/>
      <c r="BG4" s="74"/>
      <c r="BH4" s="74"/>
      <c r="BI4" s="74"/>
      <c r="BJ4" s="74"/>
      <c r="BK4" s="74"/>
      <c r="BL4" s="74"/>
      <c r="BM4" s="74"/>
      <c r="BN4" s="74"/>
      <c r="BO4" s="74"/>
      <c r="BP4" s="74"/>
      <c r="BQ4" s="74"/>
      <c r="BR4" s="74"/>
      <c r="BS4" s="74"/>
      <c r="BT4" s="74"/>
      <c r="BU4" s="74"/>
      <c r="BV4" s="74"/>
      <c r="BW4" s="74"/>
      <c r="BX4" s="74"/>
      <c r="BY4" s="74"/>
      <c r="BZ4" s="74"/>
      <c r="CA4" s="74"/>
      <c r="CB4" s="74"/>
      <c r="CC4" s="74"/>
      <c r="CD4" s="74"/>
      <c r="CE4" s="74"/>
      <c r="CF4" s="74"/>
      <c r="CG4" s="74"/>
      <c r="CH4" s="74"/>
      <c r="CI4" s="74"/>
      <c r="CJ4" s="74"/>
      <c r="CK4" s="74"/>
      <c r="CL4" s="74"/>
      <c r="CM4" s="74"/>
      <c r="CN4" s="74"/>
      <c r="CO4" s="74"/>
      <c r="CP4" s="74"/>
      <c r="CQ4" s="74"/>
      <c r="CR4" s="74"/>
      <c r="CS4" s="74"/>
      <c r="CT4" s="74"/>
      <c r="CU4" s="74"/>
      <c r="CV4" s="74"/>
      <c r="CW4" s="74"/>
      <c r="CX4" s="74"/>
      <c r="CY4" s="74"/>
      <c r="CZ4" s="74"/>
      <c r="DA4" s="74"/>
      <c r="DB4" s="74"/>
      <c r="DC4" s="74"/>
      <c r="DD4" s="74"/>
      <c r="DE4" s="74"/>
      <c r="DF4" s="74"/>
      <c r="DG4" s="74"/>
      <c r="DH4" s="74"/>
      <c r="DI4" s="74"/>
      <c r="DJ4" s="74"/>
      <c r="DK4" s="74"/>
      <c r="DL4" s="74"/>
      <c r="DM4" s="74"/>
      <c r="DN4" s="74"/>
      <c r="DO4" s="74"/>
      <c r="DP4" s="74"/>
      <c r="DQ4" s="74"/>
      <c r="DR4" s="74"/>
      <c r="DS4" s="74"/>
      <c r="DT4" s="74"/>
      <c r="DU4" s="74"/>
      <c r="DV4" s="74"/>
      <c r="DW4" s="74"/>
      <c r="DX4" s="74"/>
      <c r="DY4" s="74"/>
      <c r="DZ4" s="74"/>
      <c r="EA4" s="74"/>
      <c r="EB4" s="74"/>
      <c r="EC4" s="74"/>
      <c r="ED4" s="74"/>
      <c r="EE4" s="74"/>
      <c r="EF4" s="74"/>
      <c r="EG4" s="74"/>
      <c r="EH4" s="74"/>
      <c r="EI4" s="74"/>
      <c r="EJ4" s="74"/>
      <c r="EK4" s="74"/>
      <c r="EL4" s="74"/>
      <c r="EM4" s="74"/>
      <c r="EN4" s="74"/>
      <c r="EO4" s="74"/>
      <c r="EP4" s="74"/>
      <c r="EQ4" s="74"/>
      <c r="ER4" s="74"/>
      <c r="ES4" s="74"/>
      <c r="ET4" s="74"/>
      <c r="EU4" s="74"/>
      <c r="EV4" s="74"/>
      <c r="EW4" s="74"/>
      <c r="EX4" s="74"/>
      <c r="EY4" s="74"/>
      <c r="EZ4" s="74"/>
      <c r="FA4" s="74"/>
      <c r="FB4" s="74"/>
      <c r="FC4" s="74"/>
      <c r="FD4" s="74"/>
      <c r="FE4" s="74"/>
      <c r="FF4" s="74"/>
      <c r="FG4" s="74"/>
      <c r="FH4" s="74"/>
      <c r="FI4" s="74"/>
      <c r="FJ4" s="74"/>
      <c r="FK4" s="74"/>
      <c r="FL4" s="74"/>
      <c r="FM4" s="74"/>
      <c r="FN4" s="74"/>
      <c r="FO4" s="74"/>
      <c r="FP4" s="74"/>
      <c r="FQ4" s="74"/>
      <c r="FR4" s="74"/>
      <c r="FS4" s="74"/>
      <c r="FT4" s="74"/>
      <c r="FU4" s="74"/>
      <c r="FV4" s="74"/>
      <c r="FW4" s="74"/>
      <c r="FX4" s="74"/>
      <c r="FY4" s="74"/>
      <c r="FZ4" s="74"/>
      <c r="GA4" s="74"/>
      <c r="GB4" s="74"/>
      <c r="GC4" s="74"/>
      <c r="GD4" s="74"/>
      <c r="GE4" s="74"/>
      <c r="GF4" s="74"/>
      <c r="GG4" s="74"/>
      <c r="GH4" s="74"/>
      <c r="GI4" s="74"/>
      <c r="GJ4" s="74"/>
      <c r="GK4" s="74"/>
      <c r="GL4" s="74"/>
      <c r="GM4" s="74"/>
      <c r="GN4" s="74"/>
      <c r="GO4" s="74"/>
      <c r="GP4" s="74"/>
      <c r="GQ4" s="74"/>
      <c r="GR4" s="74"/>
      <c r="GS4" s="74"/>
      <c r="GT4" s="74"/>
      <c r="GU4" s="74"/>
      <c r="GV4" s="74"/>
      <c r="GW4" s="74"/>
      <c r="GX4" s="74"/>
      <c r="GY4" s="74"/>
      <c r="GZ4" s="74"/>
      <c r="HA4" s="74"/>
      <c r="HB4" s="74"/>
      <c r="HC4" s="74"/>
      <c r="HD4" s="74"/>
      <c r="HE4" s="74"/>
      <c r="HF4" s="74"/>
      <c r="HG4" s="74"/>
      <c r="HH4" s="74"/>
      <c r="HI4" s="74"/>
      <c r="HJ4" s="74"/>
      <c r="HK4" s="74"/>
      <c r="HL4" s="74"/>
      <c r="HM4" s="74"/>
      <c r="HN4" s="74"/>
      <c r="HO4" s="74"/>
      <c r="HP4" s="74"/>
      <c r="HQ4" s="74"/>
      <c r="HR4" s="74"/>
      <c r="HS4" s="74"/>
      <c r="HT4" s="74"/>
      <c r="HU4" s="74"/>
      <c r="HV4" s="74"/>
      <c r="HW4" s="74"/>
      <c r="HX4" s="74"/>
      <c r="HY4" s="74"/>
      <c r="HZ4" s="74"/>
      <c r="IA4" s="74"/>
      <c r="IB4" s="74"/>
      <c r="IC4" s="74"/>
      <c r="ID4" s="74"/>
      <c r="IE4" s="74"/>
      <c r="IF4" s="74"/>
      <c r="IG4" s="74"/>
      <c r="IH4" s="74"/>
      <c r="II4" s="74"/>
      <c r="IJ4" s="74"/>
      <c r="IK4" s="74"/>
      <c r="IL4" s="74"/>
      <c r="IM4" s="74"/>
      <c r="IN4" s="74"/>
      <c r="IO4" s="74"/>
      <c r="IP4" s="74"/>
      <c r="IQ4" s="74"/>
      <c r="IR4" s="74"/>
      <c r="IS4" s="74"/>
      <c r="IT4" s="74"/>
      <c r="IU4" s="74"/>
      <c r="IV4" s="74"/>
      <c r="IW4" s="74"/>
      <c r="IX4" s="74"/>
      <c r="IY4" s="74"/>
      <c r="IZ4" s="74"/>
      <c r="JA4" s="74"/>
      <c r="JB4" s="74"/>
      <c r="JC4" s="74"/>
      <c r="JD4" s="74"/>
      <c r="JE4" s="74"/>
      <c r="JF4" s="74"/>
      <c r="JG4" s="74"/>
      <c r="JH4" s="74"/>
      <c r="JI4" s="74"/>
      <c r="JJ4" s="74"/>
      <c r="JK4" s="74"/>
      <c r="JL4" s="74"/>
      <c r="JM4" s="74"/>
      <c r="JN4" s="74"/>
      <c r="JO4" s="74"/>
      <c r="JP4" s="74"/>
      <c r="JQ4" s="74"/>
      <c r="JR4" s="74"/>
      <c r="JS4" s="74"/>
      <c r="JT4" s="74"/>
      <c r="JU4" s="74"/>
      <c r="JV4" s="74"/>
      <c r="JW4" s="74"/>
      <c r="JX4" s="74"/>
      <c r="JY4" s="74"/>
      <c r="JZ4" s="74"/>
      <c r="KA4" s="74"/>
      <c r="KB4" s="74"/>
      <c r="KC4" s="74"/>
      <c r="KD4" s="74"/>
      <c r="KE4" s="74"/>
      <c r="KF4" s="74"/>
      <c r="KG4" s="74"/>
      <c r="KH4" s="74"/>
      <c r="KI4" s="74"/>
      <c r="KJ4" s="74"/>
      <c r="KK4" s="74"/>
      <c r="KL4" s="74"/>
      <c r="KM4" s="74"/>
      <c r="KN4" s="74"/>
      <c r="KO4" s="74"/>
      <c r="KP4" s="74"/>
      <c r="KQ4" s="74"/>
      <c r="KR4" s="74"/>
      <c r="KS4" s="74"/>
      <c r="KT4" s="74"/>
      <c r="KU4" s="74"/>
      <c r="KV4" s="74"/>
      <c r="KW4" s="74"/>
      <c r="KX4" s="74"/>
      <c r="KY4" s="74"/>
      <c r="KZ4" s="74"/>
      <c r="LA4" s="74"/>
      <c r="LB4" s="74"/>
      <c r="LC4" s="74"/>
      <c r="LD4" s="74"/>
      <c r="LE4" s="74"/>
      <c r="LF4" s="74"/>
      <c r="LG4" s="74"/>
      <c r="LH4" s="74"/>
      <c r="LI4" s="74"/>
      <c r="LJ4" s="74"/>
      <c r="LK4" s="74"/>
      <c r="LL4" s="74"/>
      <c r="LM4" s="74"/>
      <c r="LN4" s="74"/>
      <c r="LO4" s="74"/>
      <c r="LP4" s="74"/>
      <c r="LQ4" s="74"/>
      <c r="LR4" s="74"/>
      <c r="LS4" s="74"/>
      <c r="LT4" s="74"/>
      <c r="LU4" s="74"/>
      <c r="LV4" s="74"/>
      <c r="LW4" s="74"/>
      <c r="LX4" s="74"/>
      <c r="LY4" s="74"/>
      <c r="LZ4" s="74"/>
      <c r="MA4" s="74"/>
      <c r="MB4" s="74"/>
      <c r="MC4" s="74"/>
      <c r="MD4" s="74"/>
      <c r="ME4" s="74"/>
      <c r="MF4" s="74"/>
      <c r="MG4" s="74"/>
      <c r="MH4" s="74"/>
      <c r="MI4" s="74"/>
      <c r="MJ4" s="74"/>
      <c r="MK4" s="74"/>
      <c r="ML4" s="74"/>
      <c r="MM4" s="74"/>
      <c r="MN4" s="74"/>
      <c r="MO4" s="74"/>
      <c r="MP4" s="74"/>
      <c r="MQ4" s="74"/>
      <c r="MR4" s="74"/>
      <c r="MS4" s="74"/>
      <c r="MT4" s="74"/>
      <c r="MU4" s="74"/>
      <c r="MV4" s="74"/>
      <c r="MW4" s="74"/>
      <c r="MX4" s="74"/>
      <c r="MY4" s="74"/>
      <c r="MZ4" s="74"/>
      <c r="NA4" s="74"/>
      <c r="NB4" s="74"/>
      <c r="NC4" s="74"/>
      <c r="ND4" s="74"/>
      <c r="NE4" s="74"/>
      <c r="NF4" s="74"/>
      <c r="NG4" s="74"/>
      <c r="NH4" s="74"/>
      <c r="NI4" s="74"/>
      <c r="NJ4" s="74"/>
      <c r="NK4" s="74"/>
      <c r="NL4" s="74"/>
      <c r="NM4" s="74"/>
      <c r="NN4" s="74"/>
      <c r="NO4" s="74"/>
      <c r="NP4" s="74"/>
      <c r="NQ4" s="74"/>
      <c r="NR4" s="74"/>
      <c r="NS4" s="74"/>
      <c r="NT4" s="74"/>
      <c r="NU4" s="74"/>
      <c r="NV4" s="74"/>
      <c r="NW4" s="74"/>
      <c r="NX4" s="74"/>
      <c r="NY4" s="74"/>
      <c r="NZ4" s="74"/>
      <c r="OA4" s="74"/>
      <c r="OB4" s="74"/>
      <c r="OC4" s="74"/>
      <c r="OD4" s="74"/>
      <c r="OE4" s="74"/>
      <c r="OF4" s="74"/>
      <c r="OG4" s="74"/>
      <c r="OH4" s="74"/>
      <c r="OI4" s="74"/>
      <c r="OJ4" s="74"/>
      <c r="OK4" s="74"/>
      <c r="OL4" s="74"/>
      <c r="OM4" s="74"/>
      <c r="ON4" s="74"/>
      <c r="OO4" s="74"/>
      <c r="OP4" s="74"/>
      <c r="OQ4" s="74"/>
      <c r="OR4" s="74"/>
      <c r="OS4" s="74"/>
      <c r="OT4" s="74"/>
      <c r="OU4" s="74"/>
      <c r="OV4" s="74"/>
      <c r="OW4" s="74"/>
      <c r="OX4" s="74"/>
      <c r="OY4" s="74"/>
      <c r="OZ4" s="74"/>
      <c r="PA4" s="74"/>
      <c r="PB4" s="74"/>
      <c r="PC4" s="74"/>
      <c r="PD4" s="74"/>
      <c r="PE4" s="74"/>
      <c r="PF4" s="74"/>
      <c r="PG4" s="74"/>
      <c r="PH4" s="74"/>
      <c r="PI4" s="74"/>
      <c r="PJ4" s="74"/>
      <c r="PK4" s="74"/>
      <c r="PL4" s="74"/>
      <c r="PM4" s="74"/>
      <c r="PN4" s="74"/>
      <c r="PO4" s="74"/>
      <c r="PP4" s="74"/>
      <c r="PQ4" s="74"/>
      <c r="PR4" s="74"/>
      <c r="PS4" s="74"/>
      <c r="PT4" s="74"/>
      <c r="PU4" s="74"/>
      <c r="PV4" s="74"/>
      <c r="PW4" s="74"/>
      <c r="PX4" s="74"/>
      <c r="PY4" s="74"/>
      <c r="PZ4" s="74"/>
      <c r="QA4" s="74"/>
      <c r="QB4" s="74"/>
      <c r="QC4" s="74"/>
      <c r="QD4" s="74"/>
      <c r="QE4" s="74"/>
      <c r="QF4" s="74"/>
      <c r="QG4" s="74"/>
      <c r="QH4" s="74"/>
      <c r="QI4" s="74"/>
      <c r="QJ4" s="74"/>
      <c r="QK4" s="74"/>
      <c r="QL4" s="74"/>
      <c r="QM4" s="74"/>
      <c r="QN4" s="74"/>
      <c r="QO4" s="74"/>
      <c r="QP4" s="74"/>
      <c r="QQ4" s="74"/>
      <c r="QR4" s="74"/>
      <c r="QS4" s="74"/>
      <c r="QT4" s="74"/>
      <c r="QU4" s="74"/>
      <c r="QV4" s="74"/>
      <c r="QW4" s="74"/>
      <c r="QX4" s="74"/>
      <c r="QY4" s="74"/>
      <c r="QZ4" s="74"/>
      <c r="RA4" s="74"/>
      <c r="RB4" s="74"/>
      <c r="RC4" s="74"/>
      <c r="RD4" s="74"/>
      <c r="RE4" s="74"/>
      <c r="RF4" s="74"/>
      <c r="RG4" s="74"/>
      <c r="RH4" s="74"/>
      <c r="RI4" s="74"/>
      <c r="RJ4" s="74"/>
      <c r="RK4" s="74"/>
      <c r="RL4" s="74"/>
      <c r="RM4" s="74"/>
      <c r="RN4" s="74"/>
      <c r="RO4" s="74"/>
      <c r="RP4" s="74"/>
      <c r="RQ4" s="74"/>
      <c r="RR4" s="74"/>
      <c r="RS4" s="74"/>
      <c r="RT4" s="74"/>
      <c r="RU4" s="74"/>
      <c r="RV4" s="74"/>
      <c r="RW4" s="74"/>
      <c r="RX4" s="74"/>
      <c r="RY4" s="74"/>
      <c r="RZ4" s="74"/>
      <c r="SA4" s="74"/>
      <c r="SB4" s="74"/>
      <c r="SC4" s="74"/>
      <c r="SD4" s="74"/>
      <c r="SE4" s="74"/>
      <c r="SF4" s="74"/>
      <c r="SG4" s="74"/>
      <c r="SH4" s="74"/>
      <c r="SI4" s="74"/>
      <c r="SJ4" s="74"/>
      <c r="SK4" s="74"/>
      <c r="SL4" s="74"/>
      <c r="SM4" s="74"/>
      <c r="SN4" s="74"/>
      <c r="SO4" s="74"/>
      <c r="SP4" s="74"/>
      <c r="SQ4" s="74"/>
      <c r="SR4" s="74"/>
      <c r="SS4" s="74"/>
      <c r="ST4" s="74"/>
      <c r="SU4" s="74"/>
      <c r="SV4" s="74"/>
      <c r="SW4" s="74"/>
    </row>
    <row r="5" spans="1:517" s="27" customFormat="1" ht="23.25" customHeight="1" x14ac:dyDescent="0.35">
      <c r="A5" s="36"/>
      <c r="B5" s="36"/>
      <c r="C5" s="36"/>
      <c r="D5" s="36"/>
      <c r="E5" s="36"/>
      <c r="F5" s="36"/>
      <c r="G5" s="36"/>
      <c r="H5" s="149"/>
      <c r="I5" s="37"/>
      <c r="J5" s="35"/>
      <c r="K5" s="33"/>
      <c r="L5" s="35"/>
      <c r="M5" s="34"/>
      <c r="N5" s="74"/>
      <c r="O5" s="74"/>
      <c r="P5" s="74"/>
      <c r="Q5" s="74"/>
      <c r="R5" s="74"/>
      <c r="S5" s="74"/>
      <c r="T5" s="74"/>
      <c r="U5" s="74"/>
      <c r="V5" s="74"/>
      <c r="W5" s="74"/>
      <c r="X5" s="74"/>
      <c r="Y5" s="74"/>
      <c r="Z5" s="74"/>
      <c r="AA5" s="74"/>
      <c r="AB5" s="74"/>
      <c r="AC5" s="74"/>
      <c r="AD5" s="74"/>
      <c r="AE5" s="74"/>
      <c r="AF5" s="74"/>
      <c r="AG5" s="74"/>
      <c r="AH5" s="74"/>
      <c r="AI5" s="74"/>
      <c r="AJ5" s="74"/>
      <c r="AK5" s="74"/>
      <c r="AL5" s="74"/>
      <c r="AM5" s="74"/>
      <c r="AN5" s="74"/>
      <c r="AO5" s="74"/>
      <c r="AP5" s="74"/>
      <c r="AQ5" s="74"/>
      <c r="AR5" s="74"/>
      <c r="AS5" s="74"/>
      <c r="AT5" s="74"/>
      <c r="AU5" s="74"/>
      <c r="AV5" s="74"/>
      <c r="AW5" s="74"/>
      <c r="AX5" s="74"/>
      <c r="AY5" s="74"/>
      <c r="AZ5" s="74"/>
      <c r="BA5" s="74"/>
      <c r="BB5" s="74"/>
      <c r="BC5" s="74"/>
      <c r="BD5" s="74"/>
      <c r="BE5" s="74"/>
      <c r="BF5" s="74"/>
      <c r="BG5" s="74"/>
      <c r="BH5" s="74"/>
      <c r="BI5" s="74"/>
      <c r="BJ5" s="74"/>
      <c r="BK5" s="74"/>
      <c r="BL5" s="74"/>
      <c r="BM5" s="74"/>
      <c r="BN5" s="74"/>
      <c r="BO5" s="74"/>
      <c r="BP5" s="74"/>
      <c r="BQ5" s="74"/>
      <c r="BR5" s="74"/>
      <c r="BS5" s="74"/>
      <c r="BT5" s="74"/>
      <c r="BU5" s="74"/>
      <c r="BV5" s="74"/>
      <c r="BW5" s="74"/>
      <c r="BX5" s="74"/>
      <c r="BY5" s="74"/>
      <c r="BZ5" s="74"/>
      <c r="CA5" s="74"/>
      <c r="CB5" s="74"/>
      <c r="CC5" s="74"/>
      <c r="CD5" s="74"/>
      <c r="CE5" s="74"/>
      <c r="CF5" s="74"/>
      <c r="CG5" s="74"/>
      <c r="CH5" s="74"/>
      <c r="CI5" s="74"/>
      <c r="CJ5" s="74"/>
      <c r="CK5" s="74"/>
      <c r="CL5" s="74"/>
      <c r="CM5" s="74"/>
      <c r="CN5" s="74"/>
      <c r="CO5" s="74"/>
      <c r="CP5" s="74"/>
      <c r="CQ5" s="74"/>
      <c r="CR5" s="74"/>
      <c r="CS5" s="74"/>
      <c r="CT5" s="74"/>
      <c r="CU5" s="74"/>
      <c r="CV5" s="74"/>
      <c r="CW5" s="74"/>
      <c r="CX5" s="74"/>
      <c r="CY5" s="74"/>
      <c r="CZ5" s="74"/>
      <c r="DA5" s="74"/>
      <c r="DB5" s="74"/>
      <c r="DC5" s="74"/>
      <c r="DD5" s="74"/>
      <c r="DE5" s="74"/>
      <c r="DF5" s="74"/>
      <c r="DG5" s="74"/>
      <c r="DH5" s="74"/>
      <c r="DI5" s="74"/>
      <c r="DJ5" s="74"/>
      <c r="DK5" s="74"/>
      <c r="DL5" s="74"/>
      <c r="DM5" s="74"/>
      <c r="DN5" s="74"/>
      <c r="DO5" s="74"/>
      <c r="DP5" s="74"/>
      <c r="DQ5" s="74"/>
      <c r="DR5" s="74"/>
      <c r="DS5" s="74"/>
      <c r="DT5" s="74"/>
      <c r="DU5" s="74"/>
      <c r="DV5" s="74"/>
      <c r="DW5" s="74"/>
      <c r="DX5" s="74"/>
      <c r="DY5" s="74"/>
      <c r="DZ5" s="74"/>
      <c r="EA5" s="74"/>
      <c r="EB5" s="74"/>
      <c r="EC5" s="74"/>
      <c r="ED5" s="74"/>
      <c r="EE5" s="74"/>
      <c r="EF5" s="74"/>
      <c r="EG5" s="74"/>
      <c r="EH5" s="74"/>
      <c r="EI5" s="74"/>
      <c r="EJ5" s="74"/>
      <c r="EK5" s="74"/>
      <c r="EL5" s="74"/>
      <c r="EM5" s="74"/>
      <c r="EN5" s="74"/>
      <c r="EO5" s="74"/>
      <c r="EP5" s="74"/>
      <c r="EQ5" s="74"/>
      <c r="ER5" s="74"/>
      <c r="ES5" s="74"/>
      <c r="ET5" s="74"/>
      <c r="EU5" s="74"/>
      <c r="EV5" s="74"/>
      <c r="EW5" s="74"/>
      <c r="EX5" s="74"/>
      <c r="EY5" s="74"/>
      <c r="EZ5" s="74"/>
      <c r="FA5" s="74"/>
      <c r="FB5" s="74"/>
      <c r="FC5" s="74"/>
      <c r="FD5" s="74"/>
      <c r="FE5" s="74"/>
      <c r="FF5" s="74"/>
      <c r="FG5" s="74"/>
      <c r="FH5" s="74"/>
      <c r="FI5" s="74"/>
      <c r="FJ5" s="74"/>
      <c r="FK5" s="74"/>
      <c r="FL5" s="74"/>
      <c r="FM5" s="74"/>
      <c r="FN5" s="74"/>
      <c r="FO5" s="74"/>
      <c r="FP5" s="74"/>
      <c r="FQ5" s="74"/>
      <c r="FR5" s="74"/>
      <c r="FS5" s="74"/>
      <c r="FT5" s="74"/>
      <c r="FU5" s="74"/>
      <c r="FV5" s="74"/>
      <c r="FW5" s="74"/>
      <c r="FX5" s="74"/>
      <c r="FY5" s="74"/>
      <c r="FZ5" s="74"/>
      <c r="GA5" s="74"/>
      <c r="GB5" s="74"/>
      <c r="GC5" s="74"/>
      <c r="GD5" s="74"/>
      <c r="GE5" s="74"/>
      <c r="GF5" s="74"/>
      <c r="GG5" s="74"/>
      <c r="GH5" s="74"/>
      <c r="GI5" s="74"/>
      <c r="GJ5" s="74"/>
      <c r="GK5" s="74"/>
      <c r="GL5" s="74"/>
      <c r="GM5" s="74"/>
      <c r="GN5" s="74"/>
      <c r="GO5" s="74"/>
      <c r="GP5" s="74"/>
      <c r="GQ5" s="74"/>
      <c r="GR5" s="74"/>
      <c r="GS5" s="74"/>
      <c r="GT5" s="74"/>
      <c r="GU5" s="74"/>
      <c r="GV5" s="74"/>
      <c r="GW5" s="74"/>
      <c r="GX5" s="74"/>
      <c r="GY5" s="74"/>
      <c r="GZ5" s="74"/>
      <c r="HA5" s="74"/>
      <c r="HB5" s="74"/>
      <c r="HC5" s="74"/>
      <c r="HD5" s="74"/>
      <c r="HE5" s="74"/>
      <c r="HF5" s="74"/>
      <c r="HG5" s="74"/>
      <c r="HH5" s="74"/>
      <c r="HI5" s="74"/>
      <c r="HJ5" s="74"/>
      <c r="HK5" s="74"/>
      <c r="HL5" s="74"/>
      <c r="HM5" s="74"/>
      <c r="HN5" s="74"/>
      <c r="HO5" s="74"/>
      <c r="HP5" s="74"/>
      <c r="HQ5" s="74"/>
      <c r="HR5" s="74"/>
      <c r="HS5" s="74"/>
      <c r="HT5" s="74"/>
      <c r="HU5" s="74"/>
      <c r="HV5" s="74"/>
      <c r="HW5" s="74"/>
      <c r="HX5" s="74"/>
      <c r="HY5" s="74"/>
      <c r="HZ5" s="74"/>
      <c r="IA5" s="74"/>
      <c r="IB5" s="74"/>
      <c r="IC5" s="74"/>
      <c r="ID5" s="74"/>
      <c r="IE5" s="74"/>
      <c r="IF5" s="74"/>
      <c r="IG5" s="74"/>
      <c r="IH5" s="74"/>
      <c r="II5" s="74"/>
      <c r="IJ5" s="74"/>
      <c r="IK5" s="74"/>
      <c r="IL5" s="74"/>
      <c r="IM5" s="74"/>
      <c r="IN5" s="74"/>
      <c r="IO5" s="74"/>
      <c r="IP5" s="74"/>
      <c r="IQ5" s="74"/>
      <c r="IR5" s="74"/>
      <c r="IS5" s="74"/>
      <c r="IT5" s="74"/>
      <c r="IU5" s="74"/>
      <c r="IV5" s="74"/>
      <c r="IW5" s="74"/>
      <c r="IX5" s="74"/>
      <c r="IY5" s="74"/>
      <c r="IZ5" s="74"/>
      <c r="JA5" s="74"/>
      <c r="JB5" s="74"/>
      <c r="JC5" s="74"/>
      <c r="JD5" s="74"/>
      <c r="JE5" s="74"/>
      <c r="JF5" s="74"/>
      <c r="JG5" s="74"/>
      <c r="JH5" s="74"/>
      <c r="JI5" s="74"/>
      <c r="JJ5" s="74"/>
      <c r="JK5" s="74"/>
      <c r="JL5" s="74"/>
      <c r="JM5" s="74"/>
      <c r="JN5" s="74"/>
      <c r="JO5" s="74"/>
      <c r="JP5" s="74"/>
      <c r="JQ5" s="74"/>
      <c r="JR5" s="74"/>
      <c r="JS5" s="74"/>
      <c r="JT5" s="74"/>
      <c r="JU5" s="74"/>
      <c r="JV5" s="74"/>
      <c r="JW5" s="74"/>
      <c r="JX5" s="74"/>
      <c r="JY5" s="74"/>
      <c r="JZ5" s="74"/>
      <c r="KA5" s="74"/>
      <c r="KB5" s="74"/>
      <c r="KC5" s="74"/>
      <c r="KD5" s="74"/>
      <c r="KE5" s="74"/>
      <c r="KF5" s="74"/>
      <c r="KG5" s="74"/>
      <c r="KH5" s="74"/>
      <c r="KI5" s="74"/>
      <c r="KJ5" s="74"/>
      <c r="KK5" s="74"/>
      <c r="KL5" s="74"/>
      <c r="KM5" s="74"/>
      <c r="KN5" s="74"/>
      <c r="KO5" s="74"/>
      <c r="KP5" s="74"/>
      <c r="KQ5" s="74"/>
      <c r="KR5" s="74"/>
      <c r="KS5" s="74"/>
      <c r="KT5" s="74"/>
      <c r="KU5" s="74"/>
      <c r="KV5" s="74"/>
      <c r="KW5" s="74"/>
      <c r="KX5" s="74"/>
      <c r="KY5" s="74"/>
      <c r="KZ5" s="74"/>
      <c r="LA5" s="74"/>
      <c r="LB5" s="74"/>
      <c r="LC5" s="74"/>
      <c r="LD5" s="74"/>
      <c r="LE5" s="74"/>
      <c r="LF5" s="74"/>
      <c r="LG5" s="74"/>
      <c r="LH5" s="74"/>
      <c r="LI5" s="74"/>
      <c r="LJ5" s="74"/>
      <c r="LK5" s="74"/>
      <c r="LL5" s="74"/>
      <c r="LM5" s="74"/>
      <c r="LN5" s="74"/>
      <c r="LO5" s="74"/>
      <c r="LP5" s="74"/>
      <c r="LQ5" s="74"/>
      <c r="LR5" s="74"/>
      <c r="LS5" s="74"/>
      <c r="LT5" s="74"/>
      <c r="LU5" s="74"/>
      <c r="LV5" s="74"/>
      <c r="LW5" s="74"/>
      <c r="LX5" s="74"/>
      <c r="LY5" s="74"/>
      <c r="LZ5" s="74"/>
      <c r="MA5" s="74"/>
      <c r="MB5" s="74"/>
      <c r="MC5" s="74"/>
      <c r="MD5" s="74"/>
      <c r="ME5" s="74"/>
      <c r="MF5" s="74"/>
      <c r="MG5" s="74"/>
      <c r="MH5" s="74"/>
      <c r="MI5" s="74"/>
      <c r="MJ5" s="74"/>
      <c r="MK5" s="74"/>
      <c r="ML5" s="74"/>
      <c r="MM5" s="74"/>
      <c r="MN5" s="74"/>
      <c r="MO5" s="74"/>
      <c r="MP5" s="74"/>
      <c r="MQ5" s="74"/>
      <c r="MR5" s="74"/>
      <c r="MS5" s="74"/>
      <c r="MT5" s="74"/>
      <c r="MU5" s="74"/>
      <c r="MV5" s="74"/>
      <c r="MW5" s="74"/>
      <c r="MX5" s="74"/>
      <c r="MY5" s="74"/>
      <c r="MZ5" s="74"/>
      <c r="NA5" s="74"/>
      <c r="NB5" s="74"/>
      <c r="NC5" s="74"/>
      <c r="ND5" s="74"/>
      <c r="NE5" s="74"/>
      <c r="NF5" s="74"/>
      <c r="NG5" s="74"/>
      <c r="NH5" s="74"/>
      <c r="NI5" s="74"/>
      <c r="NJ5" s="74"/>
      <c r="NK5" s="74"/>
      <c r="NL5" s="74"/>
      <c r="NM5" s="74"/>
      <c r="NN5" s="74"/>
      <c r="NO5" s="74"/>
      <c r="NP5" s="74"/>
      <c r="NQ5" s="74"/>
      <c r="NR5" s="74"/>
      <c r="NS5" s="74"/>
      <c r="NT5" s="74"/>
      <c r="NU5" s="74"/>
      <c r="NV5" s="74"/>
      <c r="NW5" s="74"/>
      <c r="NX5" s="74"/>
      <c r="NY5" s="74"/>
      <c r="NZ5" s="74"/>
      <c r="OA5" s="74"/>
      <c r="OB5" s="74"/>
      <c r="OC5" s="74"/>
      <c r="OD5" s="74"/>
      <c r="OE5" s="74"/>
      <c r="OF5" s="74"/>
      <c r="OG5" s="74"/>
      <c r="OH5" s="74"/>
      <c r="OI5" s="74"/>
      <c r="OJ5" s="74"/>
      <c r="OK5" s="74"/>
      <c r="OL5" s="74"/>
      <c r="OM5" s="74"/>
      <c r="ON5" s="74"/>
      <c r="OO5" s="74"/>
      <c r="OP5" s="74"/>
      <c r="OQ5" s="74"/>
      <c r="OR5" s="74"/>
      <c r="OS5" s="74"/>
      <c r="OT5" s="74"/>
      <c r="OU5" s="74"/>
      <c r="OV5" s="74"/>
      <c r="OW5" s="74"/>
      <c r="OX5" s="74"/>
      <c r="OY5" s="74"/>
      <c r="OZ5" s="74"/>
      <c r="PA5" s="74"/>
      <c r="PB5" s="74"/>
      <c r="PC5" s="74"/>
      <c r="PD5" s="74"/>
      <c r="PE5" s="74"/>
      <c r="PF5" s="74"/>
      <c r="PG5" s="74"/>
      <c r="PH5" s="74"/>
      <c r="PI5" s="74"/>
      <c r="PJ5" s="74"/>
      <c r="PK5" s="74"/>
      <c r="PL5" s="74"/>
      <c r="PM5" s="74"/>
      <c r="PN5" s="74"/>
      <c r="PO5" s="74"/>
      <c r="PP5" s="74"/>
      <c r="PQ5" s="74"/>
      <c r="PR5" s="74"/>
      <c r="PS5" s="74"/>
      <c r="PT5" s="74"/>
      <c r="PU5" s="74"/>
      <c r="PV5" s="74"/>
      <c r="PW5" s="74"/>
      <c r="PX5" s="74"/>
      <c r="PY5" s="74"/>
      <c r="PZ5" s="74"/>
      <c r="QA5" s="74"/>
      <c r="QB5" s="74"/>
      <c r="QC5" s="74"/>
      <c r="QD5" s="74"/>
      <c r="QE5" s="74"/>
      <c r="QF5" s="74"/>
      <c r="QG5" s="74"/>
      <c r="QH5" s="74"/>
      <c r="QI5" s="74"/>
      <c r="QJ5" s="74"/>
      <c r="QK5" s="74"/>
      <c r="QL5" s="74"/>
      <c r="QM5" s="74"/>
      <c r="QN5" s="74"/>
      <c r="QO5" s="74"/>
      <c r="QP5" s="74"/>
      <c r="QQ5" s="74"/>
      <c r="QR5" s="74"/>
      <c r="QS5" s="74"/>
      <c r="QT5" s="74"/>
      <c r="QU5" s="74"/>
      <c r="QV5" s="74"/>
      <c r="QW5" s="74"/>
      <c r="QX5" s="74"/>
      <c r="QY5" s="74"/>
      <c r="QZ5" s="74"/>
      <c r="RA5" s="74"/>
      <c r="RB5" s="74"/>
      <c r="RC5" s="74"/>
      <c r="RD5" s="74"/>
      <c r="RE5" s="74"/>
      <c r="RF5" s="74"/>
      <c r="RG5" s="74"/>
      <c r="RH5" s="74"/>
      <c r="RI5" s="74"/>
      <c r="RJ5" s="74"/>
      <c r="RK5" s="74"/>
      <c r="RL5" s="74"/>
      <c r="RM5" s="74"/>
      <c r="RN5" s="74"/>
      <c r="RO5" s="74"/>
      <c r="RP5" s="74"/>
      <c r="RQ5" s="74"/>
      <c r="RR5" s="74"/>
      <c r="RS5" s="74"/>
      <c r="RT5" s="74"/>
      <c r="RU5" s="74"/>
      <c r="RV5" s="74"/>
      <c r="RW5" s="74"/>
      <c r="RX5" s="74"/>
      <c r="RY5" s="74"/>
      <c r="RZ5" s="74"/>
      <c r="SA5" s="74"/>
      <c r="SB5" s="74"/>
      <c r="SC5" s="74"/>
      <c r="SD5" s="74"/>
      <c r="SE5" s="74"/>
      <c r="SF5" s="74"/>
      <c r="SG5" s="74"/>
      <c r="SH5" s="74"/>
      <c r="SI5" s="74"/>
      <c r="SJ5" s="74"/>
      <c r="SK5" s="74"/>
      <c r="SL5" s="74"/>
      <c r="SM5" s="74"/>
      <c r="SN5" s="74"/>
      <c r="SO5" s="74"/>
      <c r="SP5" s="74"/>
      <c r="SQ5" s="74"/>
      <c r="SR5" s="74"/>
      <c r="SS5" s="74"/>
      <c r="ST5" s="74"/>
      <c r="SU5" s="74"/>
      <c r="SV5" s="74"/>
      <c r="SW5" s="74"/>
    </row>
    <row r="6" spans="1:517" s="69" customFormat="1" ht="12.75" customHeight="1" x14ac:dyDescent="0.35">
      <c r="A6" s="209" t="s">
        <v>47</v>
      </c>
      <c r="B6" s="209" t="s">
        <v>54</v>
      </c>
      <c r="C6" s="209" t="s">
        <v>48</v>
      </c>
      <c r="D6" s="209" t="s">
        <v>55</v>
      </c>
      <c r="E6" s="209" t="s">
        <v>57</v>
      </c>
      <c r="F6" s="209" t="s">
        <v>58</v>
      </c>
      <c r="G6" s="209" t="s">
        <v>49</v>
      </c>
      <c r="H6" s="209"/>
      <c r="I6" s="209"/>
      <c r="J6" s="209"/>
      <c r="K6" s="209"/>
      <c r="L6" s="209"/>
      <c r="M6" s="210" t="s">
        <v>81</v>
      </c>
      <c r="N6" s="210" t="s">
        <v>104</v>
      </c>
      <c r="O6" s="210" t="s">
        <v>105</v>
      </c>
      <c r="P6" s="210" t="s">
        <v>106</v>
      </c>
      <c r="Q6" s="210" t="s">
        <v>107</v>
      </c>
      <c r="R6" s="210" t="s">
        <v>108</v>
      </c>
      <c r="S6" s="210" t="s">
        <v>109</v>
      </c>
      <c r="T6" s="210" t="s">
        <v>110</v>
      </c>
      <c r="U6" s="210" t="s">
        <v>111</v>
      </c>
      <c r="V6" s="210" t="s">
        <v>112</v>
      </c>
      <c r="W6" s="210" t="s">
        <v>113</v>
      </c>
      <c r="X6" s="210" t="s">
        <v>114</v>
      </c>
      <c r="Y6" s="210" t="s">
        <v>115</v>
      </c>
      <c r="Z6" s="210" t="s">
        <v>71</v>
      </c>
      <c r="AA6" s="210" t="s">
        <v>72</v>
      </c>
      <c r="AB6" s="9"/>
      <c r="AC6" s="9"/>
      <c r="AD6" s="9"/>
      <c r="AE6" s="9"/>
      <c r="AF6" s="9"/>
      <c r="AG6" s="9"/>
      <c r="AH6" s="9"/>
      <c r="AI6" s="9"/>
      <c r="AJ6" s="9"/>
      <c r="AK6" s="9"/>
      <c r="AL6" s="9"/>
      <c r="AM6" s="9"/>
      <c r="AN6" s="9"/>
      <c r="AO6" s="9"/>
      <c r="AP6" s="9"/>
      <c r="AQ6" s="9"/>
      <c r="AR6" s="9"/>
      <c r="AS6" s="9"/>
      <c r="AT6" s="9"/>
      <c r="AU6" s="9"/>
      <c r="AV6" s="9"/>
      <c r="AW6" s="9"/>
      <c r="AX6" s="9"/>
      <c r="AY6" s="9"/>
      <c r="AZ6" s="9"/>
      <c r="BA6" s="9"/>
      <c r="BB6" s="9"/>
      <c r="BC6" s="9"/>
      <c r="BD6" s="9"/>
      <c r="BE6" s="9"/>
      <c r="BF6" s="9"/>
      <c r="BG6" s="9"/>
      <c r="BH6" s="9"/>
      <c r="BI6" s="9"/>
      <c r="BJ6" s="9"/>
      <c r="BK6" s="9"/>
      <c r="BL6" s="9"/>
      <c r="BM6" s="9"/>
      <c r="BN6" s="9"/>
      <c r="BO6" s="9"/>
      <c r="BP6" s="9"/>
      <c r="BQ6" s="9"/>
      <c r="BR6" s="9"/>
      <c r="BS6" s="9"/>
      <c r="BT6" s="9"/>
      <c r="BU6" s="9"/>
      <c r="BV6" s="9"/>
      <c r="BW6" s="9"/>
      <c r="BX6" s="9"/>
      <c r="BY6" s="9"/>
      <c r="BZ6" s="9"/>
      <c r="CA6" s="9"/>
      <c r="CB6" s="9"/>
      <c r="CC6" s="9"/>
      <c r="CD6" s="9"/>
      <c r="CE6" s="9"/>
      <c r="CF6" s="9"/>
      <c r="CG6" s="9"/>
      <c r="CH6" s="9"/>
      <c r="CI6" s="9"/>
      <c r="CJ6" s="9"/>
      <c r="CK6" s="9"/>
      <c r="CL6" s="9"/>
      <c r="CM6" s="9"/>
      <c r="CN6" s="9"/>
      <c r="CO6" s="9"/>
      <c r="CP6" s="9"/>
      <c r="CQ6" s="9"/>
      <c r="CR6" s="9"/>
      <c r="CS6" s="9"/>
      <c r="CT6" s="9"/>
      <c r="CU6" s="9"/>
      <c r="CV6" s="9"/>
      <c r="CW6" s="9"/>
      <c r="CX6" s="9"/>
      <c r="CY6" s="9"/>
      <c r="CZ6" s="9"/>
      <c r="DA6" s="9"/>
      <c r="DB6" s="9"/>
      <c r="DC6" s="9"/>
      <c r="DD6" s="9"/>
      <c r="DE6" s="9"/>
      <c r="DF6" s="9"/>
      <c r="DG6" s="9"/>
      <c r="DH6" s="9"/>
      <c r="DI6" s="9"/>
      <c r="DJ6" s="9"/>
      <c r="DK6" s="9"/>
      <c r="DL6" s="9"/>
      <c r="DM6" s="9"/>
      <c r="DN6" s="9"/>
      <c r="DO6" s="9"/>
      <c r="DP6" s="9"/>
      <c r="DQ6" s="9"/>
      <c r="DR6" s="9"/>
      <c r="DS6" s="9"/>
      <c r="DT6" s="9"/>
      <c r="DU6" s="9"/>
      <c r="DV6" s="9"/>
      <c r="DW6" s="9"/>
      <c r="DX6" s="9"/>
      <c r="DY6" s="9"/>
      <c r="DZ6" s="9"/>
      <c r="EA6" s="9"/>
      <c r="EB6" s="9"/>
      <c r="EC6" s="9"/>
      <c r="ED6" s="9"/>
      <c r="EE6" s="9"/>
      <c r="EF6" s="9"/>
      <c r="EG6" s="9"/>
      <c r="EH6" s="9"/>
      <c r="EI6" s="9"/>
      <c r="EJ6" s="9"/>
      <c r="EK6" s="9"/>
      <c r="EL6" s="9"/>
      <c r="EM6" s="9"/>
      <c r="EN6" s="9"/>
      <c r="EO6" s="9"/>
      <c r="EP6" s="9"/>
      <c r="EQ6" s="9"/>
      <c r="ER6" s="9"/>
      <c r="ES6" s="9"/>
      <c r="ET6" s="9"/>
      <c r="EU6" s="9"/>
      <c r="EV6" s="9"/>
      <c r="EW6" s="9"/>
      <c r="EX6" s="9"/>
      <c r="EY6" s="9"/>
      <c r="EZ6" s="9"/>
      <c r="FA6" s="9"/>
      <c r="FB6" s="9"/>
      <c r="FC6" s="9"/>
      <c r="FD6" s="9"/>
      <c r="FE6" s="9"/>
      <c r="FF6" s="9"/>
      <c r="FG6" s="9"/>
      <c r="FH6" s="9"/>
      <c r="FI6" s="9"/>
      <c r="FJ6" s="9"/>
      <c r="FK6" s="9"/>
      <c r="FL6" s="9"/>
      <c r="FM6" s="9"/>
      <c r="FN6" s="9"/>
      <c r="FO6" s="9"/>
      <c r="FP6" s="9"/>
      <c r="FQ6" s="9"/>
      <c r="FR6" s="9"/>
      <c r="FS6" s="9"/>
      <c r="FT6" s="9"/>
      <c r="FU6" s="9"/>
      <c r="FV6" s="9"/>
      <c r="FW6" s="9"/>
      <c r="FX6" s="9"/>
      <c r="FY6" s="9"/>
      <c r="FZ6" s="9"/>
      <c r="GA6" s="9"/>
      <c r="GB6" s="9"/>
      <c r="GC6" s="9"/>
      <c r="GD6" s="9"/>
      <c r="GE6" s="9"/>
      <c r="GF6" s="9"/>
      <c r="GG6" s="9"/>
      <c r="GH6" s="9"/>
      <c r="GI6" s="9"/>
      <c r="GJ6" s="9"/>
      <c r="GK6" s="9"/>
      <c r="GL6" s="9"/>
      <c r="GM6" s="9"/>
      <c r="GN6" s="9"/>
      <c r="GO6" s="9"/>
      <c r="GP6" s="9"/>
      <c r="GQ6" s="9"/>
      <c r="GR6" s="9"/>
      <c r="GS6" s="9"/>
      <c r="GT6" s="9"/>
      <c r="GU6" s="9"/>
      <c r="GV6" s="9"/>
      <c r="GW6" s="9"/>
      <c r="GX6" s="9"/>
      <c r="GY6" s="9"/>
      <c r="GZ6" s="9"/>
      <c r="HA6" s="9"/>
      <c r="HB6" s="9"/>
      <c r="HC6" s="9"/>
      <c r="HD6" s="9"/>
      <c r="HE6" s="9"/>
      <c r="HF6" s="9"/>
      <c r="HG6" s="9"/>
      <c r="HH6" s="9"/>
      <c r="HI6" s="9"/>
      <c r="HJ6" s="9"/>
      <c r="HK6" s="9"/>
      <c r="HL6" s="9"/>
      <c r="HM6" s="9"/>
      <c r="HN6" s="9"/>
      <c r="HO6" s="9"/>
      <c r="HP6" s="9"/>
      <c r="HQ6" s="9"/>
      <c r="HR6" s="9"/>
      <c r="HS6" s="9"/>
      <c r="HT6" s="9"/>
      <c r="HU6" s="9"/>
      <c r="HV6" s="9"/>
      <c r="HW6" s="9"/>
      <c r="HX6" s="9"/>
      <c r="HY6" s="9"/>
      <c r="HZ6" s="9"/>
      <c r="IA6" s="9"/>
      <c r="IB6" s="9"/>
      <c r="IC6" s="9"/>
      <c r="ID6" s="9"/>
      <c r="IE6" s="9"/>
      <c r="IF6" s="9"/>
      <c r="IG6" s="9"/>
      <c r="IH6" s="9"/>
      <c r="II6" s="9"/>
      <c r="IJ6" s="9"/>
      <c r="IK6" s="9"/>
      <c r="IL6" s="9"/>
      <c r="IM6" s="9"/>
      <c r="IN6" s="9"/>
      <c r="IO6" s="9"/>
      <c r="IP6" s="9"/>
      <c r="IQ6" s="9"/>
      <c r="IR6" s="9"/>
      <c r="IS6" s="9"/>
      <c r="IT6" s="9"/>
      <c r="IU6" s="9"/>
      <c r="IV6" s="9"/>
      <c r="IW6" s="9"/>
      <c r="IX6" s="9"/>
      <c r="IY6" s="9"/>
      <c r="IZ6" s="9"/>
      <c r="JA6" s="9"/>
      <c r="JB6" s="9"/>
      <c r="JC6" s="9"/>
      <c r="JD6" s="9"/>
      <c r="JE6" s="9"/>
      <c r="JF6" s="9"/>
      <c r="JG6" s="9"/>
      <c r="JH6" s="9"/>
      <c r="JI6" s="9"/>
      <c r="JJ6" s="9"/>
      <c r="JK6" s="9"/>
      <c r="JL6" s="9"/>
      <c r="JM6" s="9"/>
      <c r="JN6" s="9"/>
      <c r="JO6" s="9"/>
      <c r="JP6" s="9"/>
      <c r="JQ6" s="9"/>
      <c r="JR6" s="9"/>
      <c r="JS6" s="9"/>
      <c r="JT6" s="9"/>
      <c r="JU6" s="9"/>
      <c r="JV6" s="9"/>
      <c r="JW6" s="9"/>
      <c r="JX6" s="9"/>
      <c r="JY6" s="9"/>
      <c r="JZ6" s="9"/>
      <c r="KA6" s="9"/>
      <c r="KB6" s="9"/>
      <c r="KC6" s="9"/>
      <c r="KD6" s="9"/>
      <c r="KE6" s="9"/>
      <c r="KF6" s="9"/>
      <c r="KG6" s="9"/>
      <c r="KH6" s="9"/>
      <c r="KI6" s="9"/>
      <c r="KJ6" s="9"/>
      <c r="KK6" s="9"/>
      <c r="KL6" s="9"/>
      <c r="KM6" s="9"/>
      <c r="KN6" s="9"/>
      <c r="KO6" s="9"/>
      <c r="KP6" s="9"/>
      <c r="KQ6" s="9"/>
      <c r="KR6" s="9"/>
      <c r="KS6" s="9"/>
      <c r="KT6" s="9"/>
      <c r="KU6" s="9"/>
      <c r="KV6" s="9"/>
      <c r="KW6" s="9"/>
      <c r="KX6" s="9"/>
      <c r="KY6" s="9"/>
      <c r="KZ6" s="9"/>
      <c r="LA6" s="9"/>
      <c r="LB6" s="9"/>
      <c r="LC6" s="9"/>
      <c r="LD6" s="9"/>
      <c r="LE6" s="9"/>
      <c r="LF6" s="9"/>
      <c r="LG6" s="9"/>
      <c r="LH6" s="9"/>
      <c r="LI6" s="9"/>
      <c r="LJ6" s="9"/>
      <c r="LK6" s="9"/>
      <c r="LL6" s="9"/>
      <c r="LM6" s="9"/>
      <c r="LN6" s="9"/>
      <c r="LO6" s="9"/>
      <c r="LP6" s="9"/>
      <c r="LQ6" s="9"/>
      <c r="LR6" s="9"/>
      <c r="LS6" s="9"/>
      <c r="LT6" s="9"/>
      <c r="LU6" s="9"/>
      <c r="LV6" s="9"/>
      <c r="LW6" s="9"/>
      <c r="LX6" s="9"/>
      <c r="LY6" s="9"/>
      <c r="LZ6" s="9"/>
      <c r="MA6" s="9"/>
      <c r="MB6" s="9"/>
      <c r="MC6" s="9"/>
      <c r="MD6" s="9"/>
      <c r="ME6" s="9"/>
      <c r="MF6" s="9"/>
      <c r="MG6" s="9"/>
      <c r="MH6" s="9"/>
      <c r="MI6" s="9"/>
      <c r="MJ6" s="9"/>
      <c r="MK6" s="9"/>
      <c r="ML6" s="9"/>
      <c r="MM6" s="9"/>
      <c r="MN6" s="9"/>
      <c r="MO6" s="9"/>
      <c r="MP6" s="9"/>
      <c r="MQ6" s="9"/>
      <c r="MR6" s="9"/>
      <c r="MS6" s="9"/>
      <c r="MT6" s="9"/>
      <c r="MU6" s="9"/>
      <c r="MV6" s="9"/>
      <c r="MW6" s="9"/>
      <c r="MX6" s="9"/>
      <c r="MY6" s="9"/>
      <c r="MZ6" s="9"/>
      <c r="NA6" s="9"/>
      <c r="NB6" s="9"/>
      <c r="NC6" s="9"/>
      <c r="ND6" s="9"/>
      <c r="NE6" s="9"/>
      <c r="NF6" s="9"/>
      <c r="NG6" s="9"/>
      <c r="NH6" s="9"/>
      <c r="NI6" s="9"/>
      <c r="NJ6" s="9"/>
      <c r="NK6" s="9"/>
      <c r="NL6" s="9"/>
      <c r="NM6" s="9"/>
      <c r="NN6" s="9"/>
      <c r="NO6" s="9"/>
      <c r="NP6" s="9"/>
      <c r="NQ6" s="9"/>
      <c r="NR6" s="9"/>
      <c r="NS6" s="9"/>
      <c r="NT6" s="9"/>
      <c r="NU6" s="9"/>
      <c r="NV6" s="9"/>
      <c r="NW6" s="9"/>
      <c r="NX6" s="9"/>
      <c r="NY6" s="9"/>
      <c r="NZ6" s="9"/>
      <c r="OA6" s="9"/>
      <c r="OB6" s="9"/>
      <c r="OC6" s="9"/>
      <c r="OD6" s="9"/>
      <c r="OE6" s="9"/>
      <c r="OF6" s="9"/>
      <c r="OG6" s="9"/>
      <c r="OH6" s="9"/>
      <c r="OI6" s="9"/>
      <c r="OJ6" s="9"/>
      <c r="OK6" s="9"/>
      <c r="OL6" s="9"/>
      <c r="OM6" s="9"/>
      <c r="ON6" s="9"/>
      <c r="OO6" s="9"/>
      <c r="OP6" s="9"/>
      <c r="OQ6" s="9"/>
      <c r="OR6" s="9"/>
      <c r="OS6" s="9"/>
      <c r="OT6" s="9"/>
      <c r="OU6" s="9"/>
      <c r="OV6" s="9"/>
      <c r="OW6" s="9"/>
      <c r="OX6" s="9"/>
      <c r="OY6" s="9"/>
      <c r="OZ6" s="9"/>
      <c r="PA6" s="9"/>
      <c r="PB6" s="9"/>
      <c r="PC6" s="9"/>
      <c r="PD6" s="9"/>
      <c r="PE6" s="9"/>
      <c r="PF6" s="9"/>
      <c r="PG6" s="9"/>
      <c r="PH6" s="9"/>
      <c r="PI6" s="9"/>
      <c r="PJ6" s="9"/>
      <c r="PK6" s="9"/>
      <c r="PL6" s="9"/>
      <c r="PM6" s="9"/>
      <c r="PN6" s="9"/>
      <c r="PO6" s="9"/>
      <c r="PP6" s="9"/>
      <c r="PQ6" s="9"/>
      <c r="PR6" s="9"/>
      <c r="PS6" s="9"/>
      <c r="PT6" s="9"/>
      <c r="PU6" s="9"/>
      <c r="PV6" s="9"/>
      <c r="PW6" s="9"/>
      <c r="PX6" s="9"/>
      <c r="PY6" s="9"/>
      <c r="PZ6" s="9"/>
      <c r="QA6" s="9"/>
      <c r="QB6" s="9"/>
      <c r="QC6" s="9"/>
      <c r="QD6" s="9"/>
      <c r="QE6" s="9"/>
      <c r="QF6" s="9"/>
      <c r="QG6" s="9"/>
      <c r="QH6" s="9"/>
      <c r="QI6" s="9"/>
      <c r="QJ6" s="9"/>
      <c r="QK6" s="9"/>
      <c r="QL6" s="9"/>
      <c r="QM6" s="9"/>
      <c r="QN6" s="9"/>
      <c r="QO6" s="9"/>
      <c r="QP6" s="9"/>
      <c r="QQ6" s="9"/>
      <c r="QR6" s="9"/>
      <c r="QS6" s="9"/>
      <c r="QT6" s="9"/>
      <c r="QU6" s="9"/>
      <c r="QV6" s="9"/>
      <c r="QW6" s="9"/>
      <c r="QX6" s="9"/>
      <c r="QY6" s="9"/>
      <c r="QZ6" s="9"/>
      <c r="RA6" s="9"/>
      <c r="RB6" s="9"/>
      <c r="RC6" s="9"/>
      <c r="RD6" s="9"/>
      <c r="RE6" s="9"/>
      <c r="RF6" s="9"/>
      <c r="RG6" s="9"/>
      <c r="RH6" s="9"/>
      <c r="RI6" s="9"/>
      <c r="RJ6" s="9"/>
      <c r="RK6" s="9"/>
      <c r="RL6" s="9"/>
      <c r="RM6" s="9"/>
      <c r="RN6" s="9"/>
      <c r="RO6" s="9"/>
      <c r="RP6" s="9"/>
      <c r="RQ6" s="9"/>
      <c r="RR6" s="9"/>
      <c r="RS6" s="9"/>
      <c r="RT6" s="9"/>
      <c r="RU6" s="9"/>
      <c r="RV6" s="9"/>
      <c r="RW6" s="9"/>
      <c r="RX6" s="9"/>
      <c r="RY6" s="9"/>
      <c r="RZ6" s="9"/>
      <c r="SA6" s="9"/>
      <c r="SB6" s="9"/>
      <c r="SC6" s="9"/>
      <c r="SD6" s="9"/>
      <c r="SE6" s="9"/>
      <c r="SF6" s="9"/>
      <c r="SG6" s="9"/>
      <c r="SH6" s="9"/>
      <c r="SI6" s="9"/>
      <c r="SJ6" s="9"/>
      <c r="SK6" s="9"/>
      <c r="SL6" s="9"/>
      <c r="SM6" s="9"/>
      <c r="SN6" s="9"/>
      <c r="SO6" s="9"/>
      <c r="SP6" s="9"/>
      <c r="SQ6" s="9"/>
      <c r="SR6" s="9"/>
      <c r="SS6" s="9"/>
      <c r="ST6" s="9"/>
      <c r="SU6" s="9"/>
      <c r="SV6" s="9"/>
      <c r="SW6" s="9"/>
    </row>
    <row r="7" spans="1:517" s="69" customFormat="1" x14ac:dyDescent="0.35">
      <c r="A7" s="209"/>
      <c r="B7" s="209"/>
      <c r="C7" s="209"/>
      <c r="D7" s="209"/>
      <c r="E7" s="209"/>
      <c r="F7" s="209"/>
      <c r="G7" s="209"/>
      <c r="H7" s="209"/>
      <c r="I7" s="209"/>
      <c r="J7" s="209"/>
      <c r="K7" s="209"/>
      <c r="L7" s="209"/>
      <c r="M7" s="210"/>
      <c r="N7" s="210"/>
      <c r="O7" s="210"/>
      <c r="P7" s="210"/>
      <c r="Q7" s="210"/>
      <c r="R7" s="210"/>
      <c r="S7" s="210"/>
      <c r="T7" s="210"/>
      <c r="U7" s="210"/>
      <c r="V7" s="210"/>
      <c r="W7" s="210"/>
      <c r="X7" s="210"/>
      <c r="Y7" s="210"/>
      <c r="Z7" s="210"/>
      <c r="AA7" s="210"/>
      <c r="AB7" s="9"/>
      <c r="AC7" s="9"/>
      <c r="AD7" s="9"/>
      <c r="AE7" s="9"/>
      <c r="AF7" s="9"/>
      <c r="AG7" s="9"/>
      <c r="AH7" s="9"/>
      <c r="AI7" s="9"/>
      <c r="AJ7" s="9"/>
      <c r="AK7" s="9"/>
      <c r="AL7" s="9"/>
      <c r="AM7" s="9"/>
      <c r="AN7" s="9"/>
      <c r="AO7" s="9"/>
      <c r="AP7" s="9"/>
      <c r="AQ7" s="9"/>
      <c r="AR7" s="9"/>
      <c r="AS7" s="9"/>
      <c r="AT7" s="9"/>
      <c r="AU7" s="9"/>
      <c r="AV7" s="9"/>
      <c r="AW7" s="9"/>
      <c r="AX7" s="9"/>
      <c r="AY7" s="9"/>
      <c r="AZ7" s="9"/>
      <c r="BA7" s="9"/>
      <c r="BB7" s="9"/>
      <c r="BC7" s="9"/>
      <c r="BD7" s="9"/>
      <c r="BE7" s="9"/>
      <c r="BF7" s="9"/>
      <c r="BG7" s="9"/>
      <c r="BH7" s="9"/>
      <c r="BI7" s="9"/>
      <c r="BJ7" s="9"/>
      <c r="BK7" s="9"/>
      <c r="BL7" s="9"/>
      <c r="BM7" s="9"/>
      <c r="BN7" s="9"/>
      <c r="BO7" s="9"/>
      <c r="BP7" s="9"/>
      <c r="BQ7" s="9"/>
      <c r="BR7" s="9"/>
      <c r="BS7" s="9"/>
      <c r="BT7" s="9"/>
      <c r="BU7" s="9"/>
      <c r="BV7" s="9"/>
      <c r="BW7" s="9"/>
      <c r="BX7" s="9"/>
      <c r="BY7" s="9"/>
      <c r="BZ7" s="9"/>
      <c r="CA7" s="9"/>
      <c r="CB7" s="9"/>
      <c r="CC7" s="9"/>
      <c r="CD7" s="9"/>
      <c r="CE7" s="9"/>
      <c r="CF7" s="9"/>
      <c r="CG7" s="9"/>
      <c r="CH7" s="9"/>
      <c r="CI7" s="9"/>
      <c r="CJ7" s="9"/>
      <c r="CK7" s="9"/>
      <c r="CL7" s="9"/>
      <c r="CM7" s="9"/>
      <c r="CN7" s="9"/>
      <c r="CO7" s="9"/>
      <c r="CP7" s="9"/>
      <c r="CQ7" s="9"/>
      <c r="CR7" s="9"/>
      <c r="CS7" s="9"/>
      <c r="CT7" s="9"/>
      <c r="CU7" s="9"/>
      <c r="CV7" s="9"/>
      <c r="CW7" s="9"/>
      <c r="CX7" s="9"/>
      <c r="CY7" s="9"/>
      <c r="CZ7" s="9"/>
      <c r="DA7" s="9"/>
      <c r="DB7" s="9"/>
      <c r="DC7" s="9"/>
      <c r="DD7" s="9"/>
      <c r="DE7" s="9"/>
      <c r="DF7" s="9"/>
      <c r="DG7" s="9"/>
      <c r="DH7" s="9"/>
      <c r="DI7" s="9"/>
      <c r="DJ7" s="9"/>
      <c r="DK7" s="9"/>
      <c r="DL7" s="9"/>
      <c r="DM7" s="9"/>
      <c r="DN7" s="9"/>
      <c r="DO7" s="9"/>
      <c r="DP7" s="9"/>
      <c r="DQ7" s="9"/>
      <c r="DR7" s="9"/>
      <c r="DS7" s="9"/>
      <c r="DT7" s="9"/>
      <c r="DU7" s="9"/>
      <c r="DV7" s="9"/>
      <c r="DW7" s="9"/>
      <c r="DX7" s="9"/>
      <c r="DY7" s="9"/>
      <c r="DZ7" s="9"/>
      <c r="EA7" s="9"/>
      <c r="EB7" s="9"/>
      <c r="EC7" s="9"/>
      <c r="ED7" s="9"/>
      <c r="EE7" s="9"/>
      <c r="EF7" s="9"/>
      <c r="EG7" s="9"/>
      <c r="EH7" s="9"/>
      <c r="EI7" s="9"/>
      <c r="EJ7" s="9"/>
      <c r="EK7" s="9"/>
      <c r="EL7" s="9"/>
      <c r="EM7" s="9"/>
      <c r="EN7" s="9"/>
      <c r="EO7" s="9"/>
      <c r="EP7" s="9"/>
      <c r="EQ7" s="9"/>
      <c r="ER7" s="9"/>
      <c r="ES7" s="9"/>
      <c r="ET7" s="9"/>
      <c r="EU7" s="9"/>
      <c r="EV7" s="9"/>
      <c r="EW7" s="9"/>
      <c r="EX7" s="9"/>
      <c r="EY7" s="9"/>
      <c r="EZ7" s="9"/>
      <c r="FA7" s="9"/>
      <c r="FB7" s="9"/>
      <c r="FC7" s="9"/>
      <c r="FD7" s="9"/>
      <c r="FE7" s="9"/>
      <c r="FF7" s="9"/>
      <c r="FG7" s="9"/>
      <c r="FH7" s="9"/>
      <c r="FI7" s="9"/>
      <c r="FJ7" s="9"/>
      <c r="FK7" s="9"/>
      <c r="FL7" s="9"/>
      <c r="FM7" s="9"/>
      <c r="FN7" s="9"/>
      <c r="FO7" s="9"/>
      <c r="FP7" s="9"/>
      <c r="FQ7" s="9"/>
      <c r="FR7" s="9"/>
      <c r="FS7" s="9"/>
      <c r="FT7" s="9"/>
      <c r="FU7" s="9"/>
      <c r="FV7" s="9"/>
      <c r="FW7" s="9"/>
      <c r="FX7" s="9"/>
      <c r="FY7" s="9"/>
      <c r="FZ7" s="9"/>
      <c r="GA7" s="9"/>
      <c r="GB7" s="9"/>
      <c r="GC7" s="9"/>
      <c r="GD7" s="9"/>
      <c r="GE7" s="9"/>
      <c r="GF7" s="9"/>
      <c r="GG7" s="9"/>
      <c r="GH7" s="9"/>
      <c r="GI7" s="9"/>
      <c r="GJ7" s="9"/>
      <c r="GK7" s="9"/>
      <c r="GL7" s="9"/>
      <c r="GM7" s="9"/>
      <c r="GN7" s="9"/>
      <c r="GO7" s="9"/>
      <c r="GP7" s="9"/>
      <c r="GQ7" s="9"/>
      <c r="GR7" s="9"/>
      <c r="GS7" s="9"/>
      <c r="GT7" s="9"/>
      <c r="GU7" s="9"/>
      <c r="GV7" s="9"/>
      <c r="GW7" s="9"/>
      <c r="GX7" s="9"/>
      <c r="GY7" s="9"/>
      <c r="GZ7" s="9"/>
      <c r="HA7" s="9"/>
      <c r="HB7" s="9"/>
      <c r="HC7" s="9"/>
      <c r="HD7" s="9"/>
      <c r="HE7" s="9"/>
      <c r="HF7" s="9"/>
      <c r="HG7" s="9"/>
      <c r="HH7" s="9"/>
      <c r="HI7" s="9"/>
      <c r="HJ7" s="9"/>
      <c r="HK7" s="9"/>
      <c r="HL7" s="9"/>
      <c r="HM7" s="9"/>
      <c r="HN7" s="9"/>
      <c r="HO7" s="9"/>
      <c r="HP7" s="9"/>
      <c r="HQ7" s="9"/>
      <c r="HR7" s="9"/>
      <c r="HS7" s="9"/>
      <c r="HT7" s="9"/>
      <c r="HU7" s="9"/>
      <c r="HV7" s="9"/>
      <c r="HW7" s="9"/>
      <c r="HX7" s="9"/>
      <c r="HY7" s="9"/>
      <c r="HZ7" s="9"/>
      <c r="IA7" s="9"/>
      <c r="IB7" s="9"/>
      <c r="IC7" s="9"/>
      <c r="ID7" s="9"/>
      <c r="IE7" s="9"/>
      <c r="IF7" s="9"/>
      <c r="IG7" s="9"/>
      <c r="IH7" s="9"/>
      <c r="II7" s="9"/>
      <c r="IJ7" s="9"/>
      <c r="IK7" s="9"/>
      <c r="IL7" s="9"/>
      <c r="IM7" s="9"/>
      <c r="IN7" s="9"/>
      <c r="IO7" s="9"/>
      <c r="IP7" s="9"/>
      <c r="IQ7" s="9"/>
      <c r="IR7" s="9"/>
      <c r="IS7" s="9"/>
      <c r="IT7" s="9"/>
      <c r="IU7" s="9"/>
      <c r="IV7" s="9"/>
      <c r="IW7" s="9"/>
      <c r="IX7" s="9"/>
      <c r="IY7" s="9"/>
      <c r="IZ7" s="9"/>
      <c r="JA7" s="9"/>
      <c r="JB7" s="9"/>
      <c r="JC7" s="9"/>
      <c r="JD7" s="9"/>
      <c r="JE7" s="9"/>
      <c r="JF7" s="9"/>
      <c r="JG7" s="9"/>
      <c r="JH7" s="9"/>
      <c r="JI7" s="9"/>
      <c r="JJ7" s="9"/>
      <c r="JK7" s="9"/>
      <c r="JL7" s="9"/>
      <c r="JM7" s="9"/>
      <c r="JN7" s="9"/>
      <c r="JO7" s="9"/>
      <c r="JP7" s="9"/>
      <c r="JQ7" s="9"/>
      <c r="JR7" s="9"/>
      <c r="JS7" s="9"/>
      <c r="JT7" s="9"/>
      <c r="JU7" s="9"/>
      <c r="JV7" s="9"/>
      <c r="JW7" s="9"/>
      <c r="JX7" s="9"/>
      <c r="JY7" s="9"/>
      <c r="JZ7" s="9"/>
      <c r="KA7" s="9"/>
      <c r="KB7" s="9"/>
      <c r="KC7" s="9"/>
      <c r="KD7" s="9"/>
      <c r="KE7" s="9"/>
      <c r="KF7" s="9"/>
      <c r="KG7" s="9"/>
      <c r="KH7" s="9"/>
      <c r="KI7" s="9"/>
      <c r="KJ7" s="9"/>
      <c r="KK7" s="9"/>
      <c r="KL7" s="9"/>
      <c r="KM7" s="9"/>
      <c r="KN7" s="9"/>
      <c r="KO7" s="9"/>
      <c r="KP7" s="9"/>
      <c r="KQ7" s="9"/>
      <c r="KR7" s="9"/>
      <c r="KS7" s="9"/>
      <c r="KT7" s="9"/>
      <c r="KU7" s="9"/>
      <c r="KV7" s="9"/>
      <c r="KW7" s="9"/>
      <c r="KX7" s="9"/>
      <c r="KY7" s="9"/>
      <c r="KZ7" s="9"/>
      <c r="LA7" s="9"/>
      <c r="LB7" s="9"/>
      <c r="LC7" s="9"/>
      <c r="LD7" s="9"/>
      <c r="LE7" s="9"/>
      <c r="LF7" s="9"/>
      <c r="LG7" s="9"/>
      <c r="LH7" s="9"/>
      <c r="LI7" s="9"/>
      <c r="LJ7" s="9"/>
      <c r="LK7" s="9"/>
      <c r="LL7" s="9"/>
      <c r="LM7" s="9"/>
      <c r="LN7" s="9"/>
      <c r="LO7" s="9"/>
      <c r="LP7" s="9"/>
      <c r="LQ7" s="9"/>
      <c r="LR7" s="9"/>
      <c r="LS7" s="9"/>
      <c r="LT7" s="9"/>
      <c r="LU7" s="9"/>
      <c r="LV7" s="9"/>
      <c r="LW7" s="9"/>
      <c r="LX7" s="9"/>
      <c r="LY7" s="9"/>
      <c r="LZ7" s="9"/>
      <c r="MA7" s="9"/>
      <c r="MB7" s="9"/>
      <c r="MC7" s="9"/>
      <c r="MD7" s="9"/>
      <c r="ME7" s="9"/>
      <c r="MF7" s="9"/>
      <c r="MG7" s="9"/>
      <c r="MH7" s="9"/>
      <c r="MI7" s="9"/>
      <c r="MJ7" s="9"/>
      <c r="MK7" s="9"/>
      <c r="ML7" s="9"/>
      <c r="MM7" s="9"/>
      <c r="MN7" s="9"/>
      <c r="MO7" s="9"/>
      <c r="MP7" s="9"/>
      <c r="MQ7" s="9"/>
      <c r="MR7" s="9"/>
      <c r="MS7" s="9"/>
      <c r="MT7" s="9"/>
      <c r="MU7" s="9"/>
      <c r="MV7" s="9"/>
      <c r="MW7" s="9"/>
      <c r="MX7" s="9"/>
      <c r="MY7" s="9"/>
      <c r="MZ7" s="9"/>
      <c r="NA7" s="9"/>
      <c r="NB7" s="9"/>
      <c r="NC7" s="9"/>
      <c r="ND7" s="9"/>
      <c r="NE7" s="9"/>
      <c r="NF7" s="9"/>
      <c r="NG7" s="9"/>
      <c r="NH7" s="9"/>
      <c r="NI7" s="9"/>
      <c r="NJ7" s="9"/>
      <c r="NK7" s="9"/>
      <c r="NL7" s="9"/>
      <c r="NM7" s="9"/>
      <c r="NN7" s="9"/>
      <c r="NO7" s="9"/>
      <c r="NP7" s="9"/>
      <c r="NQ7" s="9"/>
      <c r="NR7" s="9"/>
      <c r="NS7" s="9"/>
      <c r="NT7" s="9"/>
      <c r="NU7" s="9"/>
      <c r="NV7" s="9"/>
      <c r="NW7" s="9"/>
      <c r="NX7" s="9"/>
      <c r="NY7" s="9"/>
      <c r="NZ7" s="9"/>
      <c r="OA7" s="9"/>
      <c r="OB7" s="9"/>
      <c r="OC7" s="9"/>
      <c r="OD7" s="9"/>
      <c r="OE7" s="9"/>
      <c r="OF7" s="9"/>
      <c r="OG7" s="9"/>
      <c r="OH7" s="9"/>
      <c r="OI7" s="9"/>
      <c r="OJ7" s="9"/>
      <c r="OK7" s="9"/>
      <c r="OL7" s="9"/>
      <c r="OM7" s="9"/>
      <c r="ON7" s="9"/>
      <c r="OO7" s="9"/>
      <c r="OP7" s="9"/>
      <c r="OQ7" s="9"/>
      <c r="OR7" s="9"/>
      <c r="OS7" s="9"/>
      <c r="OT7" s="9"/>
      <c r="OU7" s="9"/>
      <c r="OV7" s="9"/>
      <c r="OW7" s="9"/>
      <c r="OX7" s="9"/>
      <c r="OY7" s="9"/>
      <c r="OZ7" s="9"/>
      <c r="PA7" s="9"/>
      <c r="PB7" s="9"/>
      <c r="PC7" s="9"/>
      <c r="PD7" s="9"/>
      <c r="PE7" s="9"/>
      <c r="PF7" s="9"/>
      <c r="PG7" s="9"/>
      <c r="PH7" s="9"/>
      <c r="PI7" s="9"/>
      <c r="PJ7" s="9"/>
      <c r="PK7" s="9"/>
      <c r="PL7" s="9"/>
      <c r="PM7" s="9"/>
      <c r="PN7" s="9"/>
      <c r="PO7" s="9"/>
      <c r="PP7" s="9"/>
      <c r="PQ7" s="9"/>
      <c r="PR7" s="9"/>
      <c r="PS7" s="9"/>
      <c r="PT7" s="9"/>
      <c r="PU7" s="9"/>
      <c r="PV7" s="9"/>
      <c r="PW7" s="9"/>
      <c r="PX7" s="9"/>
      <c r="PY7" s="9"/>
      <c r="PZ7" s="9"/>
      <c r="QA7" s="9"/>
      <c r="QB7" s="9"/>
      <c r="QC7" s="9"/>
      <c r="QD7" s="9"/>
      <c r="QE7" s="9"/>
      <c r="QF7" s="9"/>
      <c r="QG7" s="9"/>
      <c r="QH7" s="9"/>
      <c r="QI7" s="9"/>
      <c r="QJ7" s="9"/>
      <c r="QK7" s="9"/>
      <c r="QL7" s="9"/>
      <c r="QM7" s="9"/>
      <c r="QN7" s="9"/>
      <c r="QO7" s="9"/>
      <c r="QP7" s="9"/>
      <c r="QQ7" s="9"/>
      <c r="QR7" s="9"/>
      <c r="QS7" s="9"/>
      <c r="QT7" s="9"/>
      <c r="QU7" s="9"/>
      <c r="QV7" s="9"/>
      <c r="QW7" s="9"/>
      <c r="QX7" s="9"/>
      <c r="QY7" s="9"/>
      <c r="QZ7" s="9"/>
      <c r="RA7" s="9"/>
      <c r="RB7" s="9"/>
      <c r="RC7" s="9"/>
      <c r="RD7" s="9"/>
      <c r="RE7" s="9"/>
      <c r="RF7" s="9"/>
      <c r="RG7" s="9"/>
      <c r="RH7" s="9"/>
      <c r="RI7" s="9"/>
      <c r="RJ7" s="9"/>
      <c r="RK7" s="9"/>
      <c r="RL7" s="9"/>
      <c r="RM7" s="9"/>
      <c r="RN7" s="9"/>
      <c r="RO7" s="9"/>
      <c r="RP7" s="9"/>
      <c r="RQ7" s="9"/>
      <c r="RR7" s="9"/>
      <c r="RS7" s="9"/>
      <c r="RT7" s="9"/>
      <c r="RU7" s="9"/>
      <c r="RV7" s="9"/>
      <c r="RW7" s="9"/>
      <c r="RX7" s="9"/>
      <c r="RY7" s="9"/>
      <c r="RZ7" s="9"/>
      <c r="SA7" s="9"/>
      <c r="SB7" s="9"/>
      <c r="SC7" s="9"/>
      <c r="SD7" s="9"/>
      <c r="SE7" s="9"/>
      <c r="SF7" s="9"/>
      <c r="SG7" s="9"/>
      <c r="SH7" s="9"/>
      <c r="SI7" s="9"/>
      <c r="SJ7" s="9"/>
      <c r="SK7" s="9"/>
      <c r="SL7" s="9"/>
      <c r="SM7" s="9"/>
      <c r="SN7" s="9"/>
      <c r="SO7" s="9"/>
      <c r="SP7" s="9"/>
      <c r="SQ7" s="9"/>
      <c r="SR7" s="9"/>
      <c r="SS7" s="9"/>
      <c r="ST7" s="9"/>
      <c r="SU7" s="9"/>
      <c r="SV7" s="9"/>
      <c r="SW7" s="9"/>
    </row>
    <row r="8" spans="1:517" s="13" customFormat="1" x14ac:dyDescent="0.35">
      <c r="A8" s="10"/>
      <c r="B8" s="10"/>
      <c r="C8" s="11"/>
      <c r="D8" s="11"/>
      <c r="E8" s="11"/>
      <c r="F8" s="11"/>
      <c r="G8" s="140"/>
      <c r="H8" s="150"/>
      <c r="I8" s="12"/>
      <c r="J8" s="10"/>
      <c r="K8" s="11"/>
      <c r="L8" s="11"/>
      <c r="M8" s="112"/>
      <c r="N8" s="112"/>
      <c r="O8" s="112"/>
      <c r="P8" s="112"/>
      <c r="Q8" s="112"/>
      <c r="R8" s="112"/>
      <c r="S8" s="112"/>
      <c r="T8" s="112"/>
      <c r="U8" s="112"/>
      <c r="V8" s="112"/>
      <c r="W8" s="112"/>
      <c r="X8" s="112"/>
      <c r="Y8" s="112"/>
      <c r="Z8" s="112"/>
      <c r="AA8" s="112"/>
      <c r="AB8" s="18"/>
      <c r="AC8" s="18"/>
      <c r="AD8" s="18"/>
      <c r="AE8" s="18"/>
      <c r="AF8" s="18"/>
      <c r="AG8" s="18"/>
      <c r="AH8" s="18"/>
      <c r="AI8" s="18"/>
      <c r="AJ8" s="18"/>
      <c r="AK8" s="18"/>
      <c r="AL8" s="18"/>
      <c r="AM8" s="18"/>
      <c r="AN8" s="18"/>
      <c r="AO8" s="18"/>
      <c r="AP8" s="18"/>
      <c r="AQ8" s="18"/>
      <c r="AR8" s="18"/>
      <c r="AS8" s="18"/>
      <c r="AT8" s="18"/>
      <c r="AU8" s="18"/>
      <c r="AV8" s="18"/>
      <c r="AW8" s="18"/>
      <c r="AX8" s="18"/>
      <c r="AY8" s="18"/>
      <c r="AZ8" s="18"/>
      <c r="BA8" s="18"/>
      <c r="BB8" s="18"/>
      <c r="BC8" s="18"/>
      <c r="BD8" s="18"/>
      <c r="BE8" s="18"/>
      <c r="BF8" s="18"/>
      <c r="BG8" s="18"/>
      <c r="BH8" s="18"/>
      <c r="BI8" s="18"/>
      <c r="BJ8" s="18"/>
      <c r="BK8" s="18"/>
      <c r="BL8" s="18"/>
      <c r="BM8" s="18"/>
      <c r="BN8" s="18"/>
      <c r="BO8" s="18"/>
      <c r="BP8" s="18"/>
      <c r="BQ8" s="18"/>
      <c r="BR8" s="18"/>
      <c r="BS8" s="18"/>
      <c r="BT8" s="18"/>
      <c r="BU8" s="18"/>
      <c r="BV8" s="18"/>
      <c r="BW8" s="18"/>
      <c r="BX8" s="18"/>
      <c r="BY8" s="18"/>
      <c r="BZ8" s="18"/>
      <c r="CA8" s="18"/>
      <c r="CB8" s="18"/>
      <c r="CC8" s="18"/>
      <c r="CD8" s="18"/>
      <c r="CE8" s="18"/>
      <c r="CF8" s="18"/>
      <c r="CG8" s="18"/>
      <c r="CH8" s="18"/>
      <c r="CI8" s="18"/>
      <c r="CJ8" s="18"/>
      <c r="CK8" s="18"/>
      <c r="CL8" s="18"/>
      <c r="CM8" s="18"/>
      <c r="CN8" s="18"/>
      <c r="CO8" s="18"/>
      <c r="CP8" s="18"/>
      <c r="CQ8" s="18"/>
      <c r="CR8" s="18"/>
      <c r="CS8" s="18"/>
      <c r="CT8" s="18"/>
      <c r="CU8" s="18"/>
      <c r="CV8" s="18"/>
      <c r="CW8" s="18"/>
      <c r="CX8" s="18"/>
      <c r="CY8" s="18"/>
      <c r="CZ8" s="18"/>
      <c r="DA8" s="18"/>
      <c r="DB8" s="18"/>
      <c r="DC8" s="18"/>
      <c r="DD8" s="18"/>
      <c r="DE8" s="18"/>
      <c r="DF8" s="18"/>
      <c r="DG8" s="18"/>
      <c r="DH8" s="18"/>
      <c r="DI8" s="18"/>
      <c r="DJ8" s="18"/>
      <c r="DK8" s="18"/>
      <c r="DL8" s="18"/>
      <c r="DM8" s="18"/>
      <c r="DN8" s="18"/>
      <c r="DO8" s="18"/>
      <c r="DP8" s="18"/>
      <c r="DQ8" s="18"/>
      <c r="DR8" s="18"/>
      <c r="DS8" s="18"/>
      <c r="DT8" s="18"/>
      <c r="DU8" s="18"/>
      <c r="DV8" s="18"/>
      <c r="DW8" s="18"/>
      <c r="DX8" s="18"/>
      <c r="DY8" s="18"/>
      <c r="DZ8" s="18"/>
      <c r="EA8" s="18"/>
      <c r="EB8" s="18"/>
      <c r="EC8" s="18"/>
      <c r="ED8" s="18"/>
      <c r="EE8" s="18"/>
      <c r="EF8" s="18"/>
      <c r="EG8" s="18"/>
      <c r="EH8" s="18"/>
      <c r="EI8" s="18"/>
      <c r="EJ8" s="18"/>
      <c r="EK8" s="18"/>
      <c r="EL8" s="18"/>
      <c r="EM8" s="18"/>
      <c r="EN8" s="18"/>
      <c r="EO8" s="18"/>
      <c r="EP8" s="18"/>
      <c r="EQ8" s="18"/>
      <c r="ER8" s="18"/>
      <c r="ES8" s="18"/>
      <c r="ET8" s="18"/>
      <c r="EU8" s="18"/>
      <c r="EV8" s="18"/>
      <c r="EW8" s="18"/>
      <c r="EX8" s="18"/>
      <c r="EY8" s="18"/>
      <c r="EZ8" s="18"/>
      <c r="FA8" s="18"/>
      <c r="FB8" s="18"/>
      <c r="FC8" s="18"/>
      <c r="FD8" s="18"/>
      <c r="FE8" s="18"/>
      <c r="FF8" s="18"/>
      <c r="FG8" s="18"/>
      <c r="FH8" s="18"/>
      <c r="FI8" s="18"/>
      <c r="FJ8" s="18"/>
      <c r="FK8" s="18"/>
      <c r="FL8" s="18"/>
      <c r="FM8" s="18"/>
      <c r="FN8" s="18"/>
      <c r="FO8" s="18"/>
      <c r="FP8" s="18"/>
      <c r="FQ8" s="18"/>
      <c r="FR8" s="18"/>
      <c r="FS8" s="18"/>
      <c r="FT8" s="18"/>
      <c r="FU8" s="18"/>
      <c r="FV8" s="18"/>
      <c r="FW8" s="18"/>
      <c r="FX8" s="18"/>
      <c r="FY8" s="18"/>
      <c r="FZ8" s="18"/>
      <c r="GA8" s="18"/>
      <c r="GB8" s="18"/>
      <c r="GC8" s="18"/>
      <c r="GD8" s="18"/>
      <c r="GE8" s="18"/>
      <c r="GF8" s="18"/>
      <c r="GG8" s="18"/>
      <c r="GH8" s="18"/>
      <c r="GI8" s="18"/>
      <c r="GJ8" s="18"/>
      <c r="GK8" s="18"/>
      <c r="GL8" s="18"/>
      <c r="GM8" s="18"/>
      <c r="GN8" s="18"/>
      <c r="GO8" s="18"/>
      <c r="GP8" s="18"/>
      <c r="GQ8" s="18"/>
      <c r="GR8" s="18"/>
      <c r="GS8" s="18"/>
      <c r="GT8" s="18"/>
      <c r="GU8" s="18"/>
      <c r="GV8" s="18"/>
      <c r="GW8" s="18"/>
      <c r="GX8" s="18"/>
      <c r="GY8" s="18"/>
      <c r="GZ8" s="18"/>
      <c r="HA8" s="18"/>
      <c r="HB8" s="18"/>
      <c r="HC8" s="18"/>
      <c r="HD8" s="18"/>
      <c r="HE8" s="18"/>
      <c r="HF8" s="18"/>
      <c r="HG8" s="18"/>
      <c r="HH8" s="18"/>
      <c r="HI8" s="18"/>
      <c r="HJ8" s="18"/>
      <c r="HK8" s="18"/>
      <c r="HL8" s="18"/>
      <c r="HM8" s="18"/>
      <c r="HN8" s="18"/>
      <c r="HO8" s="18"/>
      <c r="HP8" s="18"/>
      <c r="HQ8" s="18"/>
      <c r="HR8" s="18"/>
      <c r="HS8" s="18"/>
      <c r="HT8" s="18"/>
      <c r="HU8" s="18"/>
      <c r="HV8" s="18"/>
      <c r="HW8" s="18"/>
      <c r="HX8" s="18"/>
      <c r="HY8" s="18"/>
      <c r="HZ8" s="18"/>
      <c r="IA8" s="18"/>
      <c r="IB8" s="18"/>
      <c r="IC8" s="18"/>
      <c r="ID8" s="18"/>
      <c r="IE8" s="18"/>
      <c r="IF8" s="18"/>
      <c r="IG8" s="18"/>
      <c r="IH8" s="18"/>
      <c r="II8" s="18"/>
      <c r="IJ8" s="18"/>
      <c r="IK8" s="18"/>
      <c r="IL8" s="18"/>
      <c r="IM8" s="18"/>
      <c r="IN8" s="18"/>
      <c r="IO8" s="18"/>
      <c r="IP8" s="18"/>
      <c r="IQ8" s="18"/>
      <c r="IR8" s="18"/>
      <c r="IS8" s="18"/>
      <c r="IT8" s="18"/>
      <c r="IU8" s="18"/>
      <c r="IV8" s="18"/>
      <c r="IW8" s="18"/>
      <c r="IX8" s="18"/>
      <c r="IY8" s="18"/>
      <c r="IZ8" s="18"/>
      <c r="JA8" s="18"/>
      <c r="JB8" s="18"/>
      <c r="JC8" s="18"/>
      <c r="JD8" s="18"/>
      <c r="JE8" s="18"/>
      <c r="JF8" s="18"/>
      <c r="JG8" s="18"/>
      <c r="JH8" s="18"/>
      <c r="JI8" s="18"/>
      <c r="JJ8" s="18"/>
      <c r="JK8" s="18"/>
      <c r="JL8" s="18"/>
      <c r="JM8" s="18"/>
      <c r="JN8" s="18"/>
      <c r="JO8" s="18"/>
      <c r="JP8" s="18"/>
      <c r="JQ8" s="18"/>
      <c r="JR8" s="18"/>
      <c r="JS8" s="18"/>
      <c r="JT8" s="18"/>
      <c r="JU8" s="18"/>
      <c r="JV8" s="18"/>
      <c r="JW8" s="18"/>
      <c r="JX8" s="18"/>
      <c r="JY8" s="18"/>
      <c r="JZ8" s="18"/>
      <c r="KA8" s="18"/>
      <c r="KB8" s="18"/>
      <c r="KC8" s="18"/>
      <c r="KD8" s="18"/>
      <c r="KE8" s="18"/>
      <c r="KF8" s="18"/>
      <c r="KG8" s="18"/>
      <c r="KH8" s="18"/>
      <c r="KI8" s="18"/>
      <c r="KJ8" s="18"/>
      <c r="KK8" s="18"/>
      <c r="KL8" s="18"/>
      <c r="KM8" s="18"/>
      <c r="KN8" s="18"/>
      <c r="KO8" s="18"/>
      <c r="KP8" s="18"/>
      <c r="KQ8" s="18"/>
      <c r="KR8" s="18"/>
      <c r="KS8" s="18"/>
      <c r="KT8" s="18"/>
      <c r="KU8" s="18"/>
      <c r="KV8" s="18"/>
      <c r="KW8" s="18"/>
      <c r="KX8" s="18"/>
      <c r="KY8" s="18"/>
      <c r="KZ8" s="18"/>
      <c r="LA8" s="18"/>
      <c r="LB8" s="18"/>
      <c r="LC8" s="18"/>
      <c r="LD8" s="18"/>
      <c r="LE8" s="18"/>
      <c r="LF8" s="18"/>
      <c r="LG8" s="18"/>
      <c r="LH8" s="18"/>
      <c r="LI8" s="18"/>
      <c r="LJ8" s="18"/>
      <c r="LK8" s="18"/>
      <c r="LL8" s="18"/>
      <c r="LM8" s="18"/>
      <c r="LN8" s="18"/>
      <c r="LO8" s="18"/>
      <c r="LP8" s="18"/>
      <c r="LQ8" s="18"/>
      <c r="LR8" s="18"/>
      <c r="LS8" s="18"/>
      <c r="LT8" s="18"/>
      <c r="LU8" s="18"/>
      <c r="LV8" s="18"/>
      <c r="LW8" s="18"/>
      <c r="LX8" s="18"/>
      <c r="LY8" s="18"/>
      <c r="LZ8" s="18"/>
      <c r="MA8" s="18"/>
      <c r="MB8" s="18"/>
      <c r="MC8" s="18"/>
      <c r="MD8" s="18"/>
      <c r="ME8" s="18"/>
      <c r="MF8" s="18"/>
      <c r="MG8" s="18"/>
      <c r="MH8" s="18"/>
      <c r="MI8" s="18"/>
      <c r="MJ8" s="18"/>
      <c r="MK8" s="18"/>
      <c r="ML8" s="18"/>
      <c r="MM8" s="18"/>
      <c r="MN8" s="18"/>
      <c r="MO8" s="18"/>
      <c r="MP8" s="18"/>
      <c r="MQ8" s="18"/>
      <c r="MR8" s="18"/>
      <c r="MS8" s="18"/>
      <c r="MT8" s="18"/>
      <c r="MU8" s="18"/>
      <c r="MV8" s="18"/>
      <c r="MW8" s="18"/>
      <c r="MX8" s="18"/>
      <c r="MY8" s="18"/>
      <c r="MZ8" s="18"/>
      <c r="NA8" s="18"/>
      <c r="NB8" s="18"/>
      <c r="NC8" s="18"/>
      <c r="ND8" s="18"/>
      <c r="NE8" s="18"/>
      <c r="NF8" s="18"/>
      <c r="NG8" s="18"/>
      <c r="NH8" s="18"/>
      <c r="NI8" s="18"/>
      <c r="NJ8" s="18"/>
      <c r="NK8" s="18"/>
      <c r="NL8" s="18"/>
      <c r="NM8" s="18"/>
      <c r="NN8" s="18"/>
      <c r="NO8" s="18"/>
      <c r="NP8" s="18"/>
      <c r="NQ8" s="18"/>
      <c r="NR8" s="18"/>
      <c r="NS8" s="18"/>
      <c r="NT8" s="18"/>
      <c r="NU8" s="18"/>
      <c r="NV8" s="18"/>
      <c r="NW8" s="18"/>
      <c r="NX8" s="18"/>
      <c r="NY8" s="18"/>
      <c r="NZ8" s="18"/>
      <c r="OA8" s="18"/>
      <c r="OB8" s="18"/>
      <c r="OC8" s="18"/>
      <c r="OD8" s="18"/>
      <c r="OE8" s="18"/>
      <c r="OF8" s="18"/>
      <c r="OG8" s="18"/>
      <c r="OH8" s="18"/>
      <c r="OI8" s="18"/>
      <c r="OJ8" s="18"/>
      <c r="OK8" s="18"/>
      <c r="OL8" s="18"/>
      <c r="OM8" s="18"/>
      <c r="ON8" s="18"/>
      <c r="OO8" s="18"/>
      <c r="OP8" s="18"/>
      <c r="OQ8" s="18"/>
      <c r="OR8" s="18"/>
      <c r="OS8" s="18"/>
      <c r="OT8" s="18"/>
      <c r="OU8" s="18"/>
      <c r="OV8" s="18"/>
      <c r="OW8" s="18"/>
      <c r="OX8" s="18"/>
      <c r="OY8" s="18"/>
      <c r="OZ8" s="18"/>
      <c r="PA8" s="18"/>
      <c r="PB8" s="18"/>
      <c r="PC8" s="18"/>
      <c r="PD8" s="18"/>
      <c r="PE8" s="18"/>
      <c r="PF8" s="18"/>
      <c r="PG8" s="18"/>
      <c r="PH8" s="18"/>
      <c r="PI8" s="18"/>
      <c r="PJ8" s="18"/>
      <c r="PK8" s="18"/>
      <c r="PL8" s="18"/>
      <c r="PM8" s="18"/>
      <c r="PN8" s="18"/>
      <c r="PO8" s="18"/>
      <c r="PP8" s="18"/>
      <c r="PQ8" s="18"/>
      <c r="PR8" s="18"/>
      <c r="PS8" s="18"/>
      <c r="PT8" s="18"/>
      <c r="PU8" s="18"/>
      <c r="PV8" s="18"/>
      <c r="PW8" s="18"/>
      <c r="PX8" s="18"/>
      <c r="PY8" s="18"/>
      <c r="PZ8" s="18"/>
      <c r="QA8" s="18"/>
      <c r="QB8" s="18"/>
      <c r="QC8" s="18"/>
      <c r="QD8" s="18"/>
      <c r="QE8" s="18"/>
      <c r="QF8" s="18"/>
      <c r="QG8" s="18"/>
      <c r="QH8" s="18"/>
      <c r="QI8" s="18"/>
      <c r="QJ8" s="18"/>
      <c r="QK8" s="18"/>
      <c r="QL8" s="18"/>
      <c r="QM8" s="18"/>
      <c r="QN8" s="18"/>
      <c r="QO8" s="18"/>
      <c r="QP8" s="18"/>
      <c r="QQ8" s="18"/>
      <c r="QR8" s="18"/>
      <c r="QS8" s="18"/>
      <c r="QT8" s="18"/>
      <c r="QU8" s="18"/>
      <c r="QV8" s="18"/>
      <c r="QW8" s="18"/>
      <c r="QX8" s="18"/>
      <c r="QY8" s="18"/>
      <c r="QZ8" s="18"/>
      <c r="RA8" s="18"/>
      <c r="RB8" s="18"/>
      <c r="RC8" s="18"/>
      <c r="RD8" s="18"/>
      <c r="RE8" s="18"/>
      <c r="RF8" s="18"/>
      <c r="RG8" s="18"/>
      <c r="RH8" s="18"/>
      <c r="RI8" s="18"/>
      <c r="RJ8" s="18"/>
      <c r="RK8" s="18"/>
      <c r="RL8" s="18"/>
      <c r="RM8" s="18"/>
      <c r="RN8" s="18"/>
      <c r="RO8" s="18"/>
      <c r="RP8" s="18"/>
      <c r="RQ8" s="18"/>
      <c r="RR8" s="18"/>
      <c r="RS8" s="18"/>
      <c r="RT8" s="18"/>
      <c r="RU8" s="18"/>
      <c r="RV8" s="18"/>
      <c r="RW8" s="18"/>
      <c r="RX8" s="18"/>
      <c r="RY8" s="18"/>
      <c r="RZ8" s="18"/>
      <c r="SA8" s="18"/>
      <c r="SB8" s="18"/>
      <c r="SC8" s="18"/>
      <c r="SD8" s="18"/>
      <c r="SE8" s="18"/>
      <c r="SF8" s="18"/>
      <c r="SG8" s="18"/>
      <c r="SH8" s="18"/>
      <c r="SI8" s="18"/>
      <c r="SJ8" s="18"/>
      <c r="SK8" s="18"/>
      <c r="SL8" s="18"/>
      <c r="SM8" s="18"/>
      <c r="SN8" s="18"/>
      <c r="SO8" s="18"/>
      <c r="SP8" s="18"/>
      <c r="SQ8" s="18"/>
      <c r="SR8" s="18"/>
      <c r="SS8" s="18"/>
      <c r="ST8" s="18"/>
      <c r="SU8" s="18"/>
      <c r="SV8" s="18"/>
      <c r="SW8" s="18"/>
    </row>
    <row r="9" spans="1:517" ht="21" customHeight="1" thickBot="1" x14ac:dyDescent="0.4">
      <c r="A9" s="46" t="s">
        <v>120</v>
      </c>
      <c r="B9" s="175"/>
      <c r="C9" s="175"/>
      <c r="D9" s="175"/>
      <c r="E9" s="175"/>
      <c r="F9" s="175"/>
      <c r="G9" s="175"/>
      <c r="H9" s="175"/>
      <c r="I9" s="175"/>
      <c r="J9" s="175"/>
      <c r="K9" s="175"/>
      <c r="L9" s="175"/>
      <c r="M9" s="113">
        <f>+M12+M28+M34+M38+M43+M47+M52+M56+M61+M65+M70+M75</f>
        <v>29474579.219999999</v>
      </c>
      <c r="N9" s="113">
        <f>+N12+N28+N34+N38+N43+N47+N52+N56+N61+N65+N70+N75</f>
        <v>29474584.219999999</v>
      </c>
      <c r="O9" s="113">
        <f t="shared" ref="O9:U9" si="0">+O12+O28+O34+O38+O43+O47+O52+O56+O61+O65+O70+O75</f>
        <v>29474589.219999999</v>
      </c>
      <c r="P9" s="113">
        <f t="shared" si="0"/>
        <v>29474594.219999999</v>
      </c>
      <c r="Q9" s="113">
        <f t="shared" si="0"/>
        <v>29474599.219999999</v>
      </c>
      <c r="R9" s="113">
        <f t="shared" si="0"/>
        <v>29474604.219999999</v>
      </c>
      <c r="S9" s="113">
        <f t="shared" si="0"/>
        <v>29474609.219999999</v>
      </c>
      <c r="T9" s="113">
        <f t="shared" si="0"/>
        <v>29474614.219999999</v>
      </c>
      <c r="U9" s="113">
        <f t="shared" si="0"/>
        <v>29474619.219999999</v>
      </c>
      <c r="V9" s="113">
        <f>+V12+V28+V34+V38+V43+V47+V52+V56+V61+V65+V70+V75</f>
        <v>29474624.219999999</v>
      </c>
      <c r="W9" s="113">
        <f t="shared" ref="W9:AA9" si="1">+W12+W28+W34+W38+W43+W47+W52+W56+W61+W65+W70+W75</f>
        <v>29474629.219999999</v>
      </c>
      <c r="X9" s="113">
        <f t="shared" si="1"/>
        <v>29474634.219999999</v>
      </c>
      <c r="Y9" s="113">
        <f t="shared" si="1"/>
        <v>29474639.219999999</v>
      </c>
      <c r="Z9" s="113">
        <f t="shared" si="1"/>
        <v>29474644.219999999</v>
      </c>
      <c r="AA9" s="113">
        <f t="shared" si="1"/>
        <v>29474649.219999999</v>
      </c>
    </row>
    <row r="10" spans="1:517" s="22" customFormat="1" ht="21" customHeight="1" x14ac:dyDescent="0.35">
      <c r="A10" s="46" t="s">
        <v>120</v>
      </c>
      <c r="D10" s="26"/>
      <c r="E10" s="26"/>
      <c r="G10" s="23"/>
      <c r="H10" s="23"/>
      <c r="J10" s="24"/>
      <c r="L10" s="23"/>
    </row>
    <row r="11" spans="1:517" s="22" customFormat="1" ht="21" customHeight="1" x14ac:dyDescent="0.35">
      <c r="A11" s="46" t="s">
        <v>121</v>
      </c>
      <c r="D11" s="26"/>
      <c r="E11" s="26"/>
      <c r="G11" s="23"/>
      <c r="H11" s="168"/>
      <c r="J11" s="24"/>
      <c r="L11" s="23"/>
    </row>
    <row r="12" spans="1:517" ht="18" customHeight="1" x14ac:dyDescent="0.35">
      <c r="A12" s="8"/>
      <c r="B12" s="8"/>
      <c r="C12" s="28"/>
      <c r="D12" s="28"/>
      <c r="E12" s="70" t="s">
        <v>50</v>
      </c>
      <c r="F12" s="70"/>
      <c r="G12" s="141"/>
      <c r="H12" s="70"/>
      <c r="I12" s="70"/>
      <c r="J12" s="70"/>
      <c r="K12" s="70"/>
      <c r="L12" s="70"/>
      <c r="M12" s="114">
        <f>+M25+M27</f>
        <v>11317903.77</v>
      </c>
      <c r="N12" s="114">
        <f>+N25+N27</f>
        <v>11317904.77</v>
      </c>
      <c r="O12" s="114">
        <f t="shared" ref="O12:U12" si="2">+O25+O27</f>
        <v>11317905.77</v>
      </c>
      <c r="P12" s="114">
        <f t="shared" si="2"/>
        <v>11317906.77</v>
      </c>
      <c r="Q12" s="114">
        <f t="shared" si="2"/>
        <v>11317907.77</v>
      </c>
      <c r="R12" s="114">
        <f t="shared" si="2"/>
        <v>11317908.77</v>
      </c>
      <c r="S12" s="114">
        <f t="shared" si="2"/>
        <v>11317909.77</v>
      </c>
      <c r="T12" s="114">
        <f t="shared" si="2"/>
        <v>11317910.77</v>
      </c>
      <c r="U12" s="114">
        <f t="shared" si="2"/>
        <v>11317911.77</v>
      </c>
      <c r="V12" s="114">
        <f>+V25+V27</f>
        <v>11317912.77</v>
      </c>
      <c r="W12" s="114">
        <f t="shared" ref="W12:AA12" si="3">+W25+W27</f>
        <v>11317913.77</v>
      </c>
      <c r="X12" s="114">
        <f t="shared" si="3"/>
        <v>11317914.77</v>
      </c>
      <c r="Y12" s="114">
        <f t="shared" si="3"/>
        <v>11317915.77</v>
      </c>
      <c r="Z12" s="114">
        <f t="shared" si="3"/>
        <v>11317916.77</v>
      </c>
      <c r="AA12" s="114">
        <f t="shared" si="3"/>
        <v>11317917.77</v>
      </c>
    </row>
    <row r="13" spans="1:517" ht="18" customHeight="1" x14ac:dyDescent="0.35">
      <c r="A13" s="8"/>
      <c r="B13" s="8"/>
      <c r="E13" s="50"/>
      <c r="F13" s="50"/>
      <c r="G13" s="142">
        <v>1126151100</v>
      </c>
      <c r="H13" s="52" t="s">
        <v>89</v>
      </c>
      <c r="I13" s="52">
        <v>132</v>
      </c>
      <c r="J13" s="52" t="s">
        <v>88</v>
      </c>
      <c r="K13" s="52">
        <v>1130</v>
      </c>
      <c r="L13" s="52" t="s">
        <v>2</v>
      </c>
      <c r="M13" s="115">
        <v>5330312.8499999996</v>
      </c>
      <c r="N13" s="115">
        <v>5330312.8499999996</v>
      </c>
      <c r="O13" s="115">
        <v>5330312.8499999996</v>
      </c>
      <c r="P13" s="115">
        <v>5330312.8499999996</v>
      </c>
      <c r="Q13" s="115">
        <v>5330312.8499999996</v>
      </c>
      <c r="R13" s="115">
        <v>5330312.8499999996</v>
      </c>
      <c r="S13" s="115">
        <v>5330312.8499999996</v>
      </c>
      <c r="T13" s="115">
        <v>5330312.8499999996</v>
      </c>
      <c r="U13" s="115">
        <v>5330312.8499999996</v>
      </c>
      <c r="V13" s="115">
        <v>5330312.8499999996</v>
      </c>
      <c r="W13" s="115">
        <v>5330312.8499999996</v>
      </c>
      <c r="X13" s="115">
        <v>5330312.8499999996</v>
      </c>
      <c r="Y13" s="115">
        <v>5330312.8499999996</v>
      </c>
      <c r="Z13" s="115">
        <v>5330312.8499999996</v>
      </c>
      <c r="AA13" s="115">
        <v>5330312.8499999996</v>
      </c>
    </row>
    <row r="14" spans="1:517" ht="18" customHeight="1" x14ac:dyDescent="0.35">
      <c r="A14" s="8"/>
      <c r="B14" s="8"/>
      <c r="E14" s="50"/>
      <c r="F14" s="50"/>
      <c r="G14" s="142">
        <v>1126151100</v>
      </c>
      <c r="H14" s="52" t="s">
        <v>89</v>
      </c>
      <c r="I14" s="52">
        <v>132</v>
      </c>
      <c r="J14" s="52" t="s">
        <v>88</v>
      </c>
      <c r="K14" s="52">
        <v>1321</v>
      </c>
      <c r="L14" s="52" t="s">
        <v>3</v>
      </c>
      <c r="M14" s="115">
        <v>113799.72</v>
      </c>
      <c r="N14" s="115">
        <v>113799.72</v>
      </c>
      <c r="O14" s="115">
        <v>113799.72</v>
      </c>
      <c r="P14" s="115">
        <v>113799.72</v>
      </c>
      <c r="Q14" s="115">
        <v>113799.72</v>
      </c>
      <c r="R14" s="115">
        <v>113799.72</v>
      </c>
      <c r="S14" s="115">
        <v>113799.72</v>
      </c>
      <c r="T14" s="115">
        <v>113799.72</v>
      </c>
      <c r="U14" s="115">
        <v>113799.72</v>
      </c>
      <c r="V14" s="115">
        <v>113799.72</v>
      </c>
      <c r="W14" s="115">
        <v>113799.72</v>
      </c>
      <c r="X14" s="115">
        <v>113799.72</v>
      </c>
      <c r="Y14" s="115">
        <v>113799.72</v>
      </c>
      <c r="Z14" s="115">
        <v>113799.72</v>
      </c>
      <c r="AA14" s="115">
        <v>113799.72</v>
      </c>
    </row>
    <row r="15" spans="1:517" ht="18" customHeight="1" x14ac:dyDescent="0.35">
      <c r="A15" s="8"/>
      <c r="B15" s="8"/>
      <c r="E15" s="50"/>
      <c r="F15" s="50"/>
      <c r="G15" s="142">
        <v>1126151100</v>
      </c>
      <c r="H15" s="52" t="s">
        <v>89</v>
      </c>
      <c r="I15" s="52">
        <v>132</v>
      </c>
      <c r="J15" s="52" t="s">
        <v>88</v>
      </c>
      <c r="K15" s="52">
        <v>1323</v>
      </c>
      <c r="L15" s="52" t="s">
        <v>4</v>
      </c>
      <c r="M15" s="115">
        <v>758664.78</v>
      </c>
      <c r="N15" s="115">
        <v>758664.78</v>
      </c>
      <c r="O15" s="115">
        <v>758664.78</v>
      </c>
      <c r="P15" s="115">
        <v>758664.78</v>
      </c>
      <c r="Q15" s="115">
        <v>758664.78</v>
      </c>
      <c r="R15" s="115">
        <v>758664.78</v>
      </c>
      <c r="S15" s="115">
        <v>758664.78</v>
      </c>
      <c r="T15" s="115">
        <v>758664.78</v>
      </c>
      <c r="U15" s="115">
        <v>758664.78</v>
      </c>
      <c r="V15" s="115">
        <v>758664.78</v>
      </c>
      <c r="W15" s="115">
        <v>758664.78</v>
      </c>
      <c r="X15" s="115">
        <v>758664.78</v>
      </c>
      <c r="Y15" s="115">
        <v>758664.78</v>
      </c>
      <c r="Z15" s="115">
        <v>758664.78</v>
      </c>
      <c r="AA15" s="115">
        <v>758664.78</v>
      </c>
    </row>
    <row r="16" spans="1:517" ht="18" customHeight="1" x14ac:dyDescent="0.35">
      <c r="A16" s="8"/>
      <c r="B16" s="8"/>
      <c r="E16" s="50"/>
      <c r="F16" s="50"/>
      <c r="G16" s="142">
        <v>1126151100</v>
      </c>
      <c r="H16" s="52" t="s">
        <v>89</v>
      </c>
      <c r="I16" s="52">
        <v>132</v>
      </c>
      <c r="J16" s="52" t="s">
        <v>88</v>
      </c>
      <c r="K16" s="52">
        <v>1413</v>
      </c>
      <c r="L16" s="52" t="s">
        <v>5</v>
      </c>
      <c r="M16" s="115">
        <v>669022.25</v>
      </c>
      <c r="N16" s="115">
        <v>669022.25</v>
      </c>
      <c r="O16" s="115">
        <v>669022.25</v>
      </c>
      <c r="P16" s="115">
        <v>669022.25</v>
      </c>
      <c r="Q16" s="115">
        <v>669022.25</v>
      </c>
      <c r="R16" s="115">
        <v>669022.25</v>
      </c>
      <c r="S16" s="115">
        <v>669022.25</v>
      </c>
      <c r="T16" s="115">
        <v>669022.25</v>
      </c>
      <c r="U16" s="115">
        <v>669022.25</v>
      </c>
      <c r="V16" s="115">
        <v>669022.25</v>
      </c>
      <c r="W16" s="115">
        <v>669022.25</v>
      </c>
      <c r="X16" s="115">
        <v>669022.25</v>
      </c>
      <c r="Y16" s="115">
        <v>669022.25</v>
      </c>
      <c r="Z16" s="115">
        <v>669022.25</v>
      </c>
      <c r="AA16" s="115">
        <v>669022.25</v>
      </c>
    </row>
    <row r="17" spans="1:517" ht="18" customHeight="1" x14ac:dyDescent="0.35">
      <c r="A17" s="8"/>
      <c r="B17" s="8"/>
      <c r="E17" s="50"/>
      <c r="F17" s="50"/>
      <c r="G17" s="142">
        <v>1126151100</v>
      </c>
      <c r="H17" s="52" t="s">
        <v>89</v>
      </c>
      <c r="I17" s="52">
        <v>132</v>
      </c>
      <c r="J17" s="52" t="s">
        <v>88</v>
      </c>
      <c r="K17" s="52">
        <v>1421</v>
      </c>
      <c r="L17" s="52" t="s">
        <v>6</v>
      </c>
      <c r="M17" s="115">
        <v>440575.63</v>
      </c>
      <c r="N17" s="115">
        <v>440575.63</v>
      </c>
      <c r="O17" s="115">
        <v>440575.63</v>
      </c>
      <c r="P17" s="115">
        <v>440575.63</v>
      </c>
      <c r="Q17" s="115">
        <v>440575.63</v>
      </c>
      <c r="R17" s="115">
        <v>440575.63</v>
      </c>
      <c r="S17" s="115">
        <v>440575.63</v>
      </c>
      <c r="T17" s="115">
        <v>440575.63</v>
      </c>
      <c r="U17" s="115">
        <v>440575.63</v>
      </c>
      <c r="V17" s="115">
        <v>440575.63</v>
      </c>
      <c r="W17" s="115">
        <v>440575.63</v>
      </c>
      <c r="X17" s="115">
        <v>440575.63</v>
      </c>
      <c r="Y17" s="115">
        <v>440575.63</v>
      </c>
      <c r="Z17" s="115">
        <v>440575.63</v>
      </c>
      <c r="AA17" s="115">
        <v>440575.63</v>
      </c>
    </row>
    <row r="18" spans="1:517" ht="18" customHeight="1" x14ac:dyDescent="0.35">
      <c r="A18" s="8"/>
      <c r="B18" s="8"/>
      <c r="E18" s="50"/>
      <c r="F18" s="50"/>
      <c r="G18" s="142">
        <v>1126151100</v>
      </c>
      <c r="H18" s="52" t="s">
        <v>89</v>
      </c>
      <c r="I18" s="52">
        <v>132</v>
      </c>
      <c r="J18" s="52" t="s">
        <v>88</v>
      </c>
      <c r="K18" s="52">
        <v>1430</v>
      </c>
      <c r="L18" s="52" t="s">
        <v>7</v>
      </c>
      <c r="M18" s="115">
        <v>522163.71</v>
      </c>
      <c r="N18" s="115">
        <v>522163.71</v>
      </c>
      <c r="O18" s="115">
        <v>522163.71</v>
      </c>
      <c r="P18" s="115">
        <v>522163.71</v>
      </c>
      <c r="Q18" s="115">
        <v>522163.71</v>
      </c>
      <c r="R18" s="115">
        <v>522163.71</v>
      </c>
      <c r="S18" s="115">
        <v>522163.71</v>
      </c>
      <c r="T18" s="115">
        <v>522163.71</v>
      </c>
      <c r="U18" s="115">
        <v>522163.71</v>
      </c>
      <c r="V18" s="115">
        <v>522163.71</v>
      </c>
      <c r="W18" s="115">
        <v>522163.71</v>
      </c>
      <c r="X18" s="115">
        <v>522163.71</v>
      </c>
      <c r="Y18" s="115">
        <v>522163.71</v>
      </c>
      <c r="Z18" s="115">
        <v>522163.71</v>
      </c>
      <c r="AA18" s="115">
        <v>522163.71</v>
      </c>
    </row>
    <row r="19" spans="1:517" ht="18" customHeight="1" x14ac:dyDescent="0.35">
      <c r="A19" s="8"/>
      <c r="B19" s="8"/>
      <c r="E19" s="50"/>
      <c r="F19" s="50"/>
      <c r="G19" s="142">
        <v>1126151100</v>
      </c>
      <c r="H19" s="52" t="s">
        <v>89</v>
      </c>
      <c r="I19" s="52">
        <v>132</v>
      </c>
      <c r="J19" s="52" t="s">
        <v>88</v>
      </c>
      <c r="K19" s="52">
        <v>1520</v>
      </c>
      <c r="L19" s="52" t="s">
        <v>8</v>
      </c>
      <c r="M19" s="115">
        <v>1640571</v>
      </c>
      <c r="N19" s="115">
        <v>1640571</v>
      </c>
      <c r="O19" s="115">
        <v>1640571</v>
      </c>
      <c r="P19" s="115">
        <v>1640571</v>
      </c>
      <c r="Q19" s="115">
        <v>1640571</v>
      </c>
      <c r="R19" s="115">
        <v>1640571</v>
      </c>
      <c r="S19" s="115">
        <v>1640571</v>
      </c>
      <c r="T19" s="115">
        <v>1640571</v>
      </c>
      <c r="U19" s="115">
        <v>1640571</v>
      </c>
      <c r="V19" s="115">
        <v>1640571</v>
      </c>
      <c r="W19" s="115">
        <v>1640571</v>
      </c>
      <c r="X19" s="115">
        <v>1640571</v>
      </c>
      <c r="Y19" s="115">
        <v>1640571</v>
      </c>
      <c r="Z19" s="115">
        <v>1640571</v>
      </c>
      <c r="AA19" s="115">
        <v>1640571</v>
      </c>
    </row>
    <row r="20" spans="1:517" ht="18" customHeight="1" x14ac:dyDescent="0.35">
      <c r="A20" s="8"/>
      <c r="B20" s="8"/>
      <c r="E20" s="50"/>
      <c r="F20" s="50"/>
      <c r="G20" s="142">
        <v>1126151100</v>
      </c>
      <c r="H20" s="52" t="s">
        <v>89</v>
      </c>
      <c r="I20" s="52">
        <v>132</v>
      </c>
      <c r="J20" s="52" t="s">
        <v>88</v>
      </c>
      <c r="K20" s="52">
        <v>1541</v>
      </c>
      <c r="L20" s="52" t="s">
        <v>9</v>
      </c>
      <c r="M20" s="115">
        <v>673238.7</v>
      </c>
      <c r="N20" s="115">
        <v>673238.7</v>
      </c>
      <c r="O20" s="115">
        <v>673238.7</v>
      </c>
      <c r="P20" s="115">
        <v>673238.7</v>
      </c>
      <c r="Q20" s="115">
        <v>673238.7</v>
      </c>
      <c r="R20" s="115">
        <v>673238.7</v>
      </c>
      <c r="S20" s="115">
        <v>673238.7</v>
      </c>
      <c r="T20" s="115">
        <v>673238.7</v>
      </c>
      <c r="U20" s="115">
        <v>673238.7</v>
      </c>
      <c r="V20" s="115">
        <v>673238.7</v>
      </c>
      <c r="W20" s="115">
        <v>673238.7</v>
      </c>
      <c r="X20" s="115">
        <v>673238.7</v>
      </c>
      <c r="Y20" s="115">
        <v>673238.7</v>
      </c>
      <c r="Z20" s="115">
        <v>673238.7</v>
      </c>
      <c r="AA20" s="115">
        <v>673238.7</v>
      </c>
    </row>
    <row r="21" spans="1:517" ht="18" customHeight="1" x14ac:dyDescent="0.35">
      <c r="A21" s="8"/>
      <c r="B21" s="8"/>
      <c r="E21" s="50"/>
      <c r="F21" s="50"/>
      <c r="G21" s="142">
        <v>1126151100</v>
      </c>
      <c r="H21" s="52" t="s">
        <v>89</v>
      </c>
      <c r="I21" s="52">
        <v>132</v>
      </c>
      <c r="J21" s="52" t="s">
        <v>88</v>
      </c>
      <c r="K21" s="52">
        <v>1542</v>
      </c>
      <c r="L21" s="52" t="s">
        <v>10</v>
      </c>
      <c r="M21" s="115">
        <v>673238.7</v>
      </c>
      <c r="N21" s="115">
        <v>673238.7</v>
      </c>
      <c r="O21" s="115">
        <v>673238.7</v>
      </c>
      <c r="P21" s="115">
        <v>673238.7</v>
      </c>
      <c r="Q21" s="115">
        <v>673238.7</v>
      </c>
      <c r="R21" s="115">
        <v>673238.7</v>
      </c>
      <c r="S21" s="115">
        <v>673238.7</v>
      </c>
      <c r="T21" s="115">
        <v>673238.7</v>
      </c>
      <c r="U21" s="115">
        <v>673238.7</v>
      </c>
      <c r="V21" s="115">
        <v>673238.7</v>
      </c>
      <c r="W21" s="115">
        <v>673238.7</v>
      </c>
      <c r="X21" s="115">
        <v>673238.7</v>
      </c>
      <c r="Y21" s="115">
        <v>673238.7</v>
      </c>
      <c r="Z21" s="115">
        <v>673238.7</v>
      </c>
      <c r="AA21" s="115">
        <v>673238.7</v>
      </c>
    </row>
    <row r="22" spans="1:517" ht="18" customHeight="1" x14ac:dyDescent="0.35">
      <c r="A22" s="8"/>
      <c r="B22" s="8"/>
      <c r="E22" s="50"/>
      <c r="F22" s="50"/>
      <c r="G22" s="142">
        <v>1126151100</v>
      </c>
      <c r="H22" s="52" t="s">
        <v>89</v>
      </c>
      <c r="I22" s="52">
        <v>132</v>
      </c>
      <c r="J22" s="52" t="s">
        <v>88</v>
      </c>
      <c r="K22" s="52">
        <v>1543</v>
      </c>
      <c r="L22" s="52" t="s">
        <v>11</v>
      </c>
      <c r="M22" s="115">
        <v>172830.55</v>
      </c>
      <c r="N22" s="115">
        <v>172830.55</v>
      </c>
      <c r="O22" s="115">
        <v>172830.55</v>
      </c>
      <c r="P22" s="115">
        <v>172830.55</v>
      </c>
      <c r="Q22" s="115">
        <v>172830.55</v>
      </c>
      <c r="R22" s="115">
        <v>172830.55</v>
      </c>
      <c r="S22" s="115">
        <v>172830.55</v>
      </c>
      <c r="T22" s="115">
        <v>172830.55</v>
      </c>
      <c r="U22" s="115">
        <v>172830.55</v>
      </c>
      <c r="V22" s="115">
        <v>172830.55</v>
      </c>
      <c r="W22" s="115">
        <v>172830.55</v>
      </c>
      <c r="X22" s="115">
        <v>172830.55</v>
      </c>
      <c r="Y22" s="115">
        <v>172830.55</v>
      </c>
      <c r="Z22" s="115">
        <v>172830.55</v>
      </c>
      <c r="AA22" s="115">
        <v>172830.55</v>
      </c>
    </row>
    <row r="23" spans="1:517" ht="18" customHeight="1" x14ac:dyDescent="0.35">
      <c r="A23" s="8"/>
      <c r="B23" s="8"/>
      <c r="E23" s="50"/>
      <c r="F23" s="50"/>
      <c r="G23" s="142">
        <v>1126151100</v>
      </c>
      <c r="H23" s="52" t="s">
        <v>89</v>
      </c>
      <c r="I23" s="52">
        <v>132</v>
      </c>
      <c r="J23" s="52" t="s">
        <v>88</v>
      </c>
      <c r="K23" s="52">
        <v>1544</v>
      </c>
      <c r="L23" s="52" t="s">
        <v>12</v>
      </c>
      <c r="M23" s="115">
        <v>76219.88</v>
      </c>
      <c r="N23" s="115">
        <v>76219.88</v>
      </c>
      <c r="O23" s="115">
        <v>76219.88</v>
      </c>
      <c r="P23" s="115">
        <v>76219.88</v>
      </c>
      <c r="Q23" s="115">
        <v>76219.88</v>
      </c>
      <c r="R23" s="115">
        <v>76219.88</v>
      </c>
      <c r="S23" s="115">
        <v>76219.88</v>
      </c>
      <c r="T23" s="115">
        <v>76219.88</v>
      </c>
      <c r="U23" s="115">
        <v>76219.88</v>
      </c>
      <c r="V23" s="115">
        <v>76219.88</v>
      </c>
      <c r="W23" s="115">
        <v>76219.88</v>
      </c>
      <c r="X23" s="115">
        <v>76219.88</v>
      </c>
      <c r="Y23" s="115">
        <v>76219.88</v>
      </c>
      <c r="Z23" s="115">
        <v>76219.88</v>
      </c>
      <c r="AA23" s="115">
        <v>76219.88</v>
      </c>
    </row>
    <row r="24" spans="1:517" ht="18" customHeight="1" x14ac:dyDescent="0.35">
      <c r="A24" s="8"/>
      <c r="B24" s="8"/>
      <c r="E24" s="50"/>
      <c r="F24" s="50"/>
      <c r="G24" s="142">
        <v>1126151100</v>
      </c>
      <c r="H24" s="52" t="s">
        <v>89</v>
      </c>
      <c r="I24" s="52">
        <v>132</v>
      </c>
      <c r="J24" s="52" t="s">
        <v>88</v>
      </c>
      <c r="K24" s="52">
        <v>1590</v>
      </c>
      <c r="L24" s="52" t="s">
        <v>13</v>
      </c>
      <c r="M24" s="115">
        <v>6500</v>
      </c>
      <c r="N24" s="115">
        <v>6500</v>
      </c>
      <c r="O24" s="115">
        <v>6500</v>
      </c>
      <c r="P24" s="115">
        <v>6500</v>
      </c>
      <c r="Q24" s="115">
        <v>6500</v>
      </c>
      <c r="R24" s="115">
        <v>6500</v>
      </c>
      <c r="S24" s="115">
        <v>6500</v>
      </c>
      <c r="T24" s="115">
        <v>6500</v>
      </c>
      <c r="U24" s="115">
        <v>6500</v>
      </c>
      <c r="V24" s="115">
        <v>6500</v>
      </c>
      <c r="W24" s="115">
        <v>6500</v>
      </c>
      <c r="X24" s="115">
        <v>6500</v>
      </c>
      <c r="Y24" s="115">
        <v>6500</v>
      </c>
      <c r="Z24" s="115">
        <v>6500</v>
      </c>
      <c r="AA24" s="115">
        <v>6500</v>
      </c>
    </row>
    <row r="25" spans="1:517" ht="18" customHeight="1" x14ac:dyDescent="0.35">
      <c r="A25" s="8"/>
      <c r="B25" s="8"/>
      <c r="E25" s="50"/>
      <c r="F25" s="50"/>
      <c r="G25" s="143"/>
      <c r="H25" s="52"/>
      <c r="I25" s="52"/>
      <c r="J25" s="52"/>
      <c r="K25" s="52"/>
      <c r="L25" s="53" t="s">
        <v>61</v>
      </c>
      <c r="M25" s="116">
        <f>SUM(M13:M24)</f>
        <v>11077137.77</v>
      </c>
      <c r="N25" s="116">
        <f>SUM(N13:N24)</f>
        <v>11077137.77</v>
      </c>
      <c r="O25" s="116">
        <f t="shared" ref="O25:U25" si="4">SUM(O13:O24)</f>
        <v>11077137.77</v>
      </c>
      <c r="P25" s="116">
        <f t="shared" si="4"/>
        <v>11077137.77</v>
      </c>
      <c r="Q25" s="116">
        <f t="shared" si="4"/>
        <v>11077137.77</v>
      </c>
      <c r="R25" s="116">
        <f t="shared" si="4"/>
        <v>11077137.77</v>
      </c>
      <c r="S25" s="116">
        <f t="shared" si="4"/>
        <v>11077137.77</v>
      </c>
      <c r="T25" s="116">
        <f t="shared" si="4"/>
        <v>11077137.77</v>
      </c>
      <c r="U25" s="116">
        <f t="shared" si="4"/>
        <v>11077137.77</v>
      </c>
      <c r="V25" s="116">
        <f>SUM(V13:V24)</f>
        <v>11077137.77</v>
      </c>
      <c r="W25" s="116">
        <f t="shared" ref="W25" si="5">SUM(W13:W24)</f>
        <v>11077137.77</v>
      </c>
      <c r="X25" s="116">
        <f t="shared" ref="X25" si="6">SUM(X13:X24)</f>
        <v>11077137.77</v>
      </c>
      <c r="Y25" s="116">
        <f t="shared" ref="Y25" si="7">SUM(Y13:Y24)</f>
        <v>11077137.77</v>
      </c>
      <c r="Z25" s="116">
        <f t="shared" ref="Z25" si="8">SUM(Z13:Z24)</f>
        <v>11077137.77</v>
      </c>
      <c r="AA25" s="116">
        <f t="shared" ref="AA25" si="9">SUM(AA13:AA24)</f>
        <v>11077137.77</v>
      </c>
    </row>
    <row r="26" spans="1:517" ht="18" customHeight="1" x14ac:dyDescent="0.35">
      <c r="A26" s="8"/>
      <c r="B26" s="8"/>
      <c r="E26" s="50"/>
      <c r="F26" s="50"/>
      <c r="G26" s="142">
        <v>1126151100</v>
      </c>
      <c r="H26" s="52" t="s">
        <v>89</v>
      </c>
      <c r="I26" s="51">
        <v>132</v>
      </c>
      <c r="J26" s="51" t="s">
        <v>88</v>
      </c>
      <c r="K26" s="51">
        <v>3980</v>
      </c>
      <c r="L26" s="51" t="s">
        <v>43</v>
      </c>
      <c r="M26" s="117">
        <v>240766</v>
      </c>
      <c r="N26" s="117">
        <v>240767</v>
      </c>
      <c r="O26" s="117">
        <v>240768</v>
      </c>
      <c r="P26" s="117">
        <v>240769</v>
      </c>
      <c r="Q26" s="117">
        <v>240770</v>
      </c>
      <c r="R26" s="117">
        <v>240771</v>
      </c>
      <c r="S26" s="117">
        <v>240772</v>
      </c>
      <c r="T26" s="117">
        <v>240773</v>
      </c>
      <c r="U26" s="117">
        <v>240774</v>
      </c>
      <c r="V26" s="117">
        <v>240775</v>
      </c>
      <c r="W26" s="117">
        <v>240776</v>
      </c>
      <c r="X26" s="117">
        <v>240777</v>
      </c>
      <c r="Y26" s="117">
        <v>240778</v>
      </c>
      <c r="Z26" s="117">
        <v>240779</v>
      </c>
      <c r="AA26" s="117">
        <v>240780</v>
      </c>
    </row>
    <row r="27" spans="1:517" ht="18" customHeight="1" x14ac:dyDescent="0.35">
      <c r="A27" s="8"/>
      <c r="B27" s="8"/>
      <c r="E27" s="50"/>
      <c r="F27" s="50"/>
      <c r="G27" s="144"/>
      <c r="H27" s="50"/>
      <c r="I27" s="50"/>
      <c r="J27" s="50"/>
      <c r="K27" s="50"/>
      <c r="L27" s="53" t="s">
        <v>59</v>
      </c>
      <c r="M27" s="118">
        <f>SUM(M26)</f>
        <v>240766</v>
      </c>
      <c r="N27" s="118">
        <f>SUM(N26)</f>
        <v>240767</v>
      </c>
      <c r="O27" s="118">
        <f t="shared" ref="O27:U27" si="10">SUM(O26)</f>
        <v>240768</v>
      </c>
      <c r="P27" s="118">
        <f t="shared" si="10"/>
        <v>240769</v>
      </c>
      <c r="Q27" s="118">
        <f t="shared" si="10"/>
        <v>240770</v>
      </c>
      <c r="R27" s="118">
        <f t="shared" si="10"/>
        <v>240771</v>
      </c>
      <c r="S27" s="118">
        <f t="shared" si="10"/>
        <v>240772</v>
      </c>
      <c r="T27" s="118">
        <f t="shared" si="10"/>
        <v>240773</v>
      </c>
      <c r="U27" s="118">
        <f t="shared" si="10"/>
        <v>240774</v>
      </c>
      <c r="V27" s="118">
        <f>SUM(V26)</f>
        <v>240775</v>
      </c>
      <c r="W27" s="118">
        <f t="shared" ref="W27" si="11">SUM(W26)</f>
        <v>240776</v>
      </c>
      <c r="X27" s="118">
        <f t="shared" ref="X27" si="12">SUM(X26)</f>
        <v>240777</v>
      </c>
      <c r="Y27" s="118">
        <f t="shared" ref="Y27" si="13">SUM(Y26)</f>
        <v>240778</v>
      </c>
      <c r="Z27" s="118">
        <f t="shared" ref="Z27" si="14">SUM(Z26)</f>
        <v>240779</v>
      </c>
      <c r="AA27" s="118">
        <f t="shared" ref="AA27" si="15">SUM(AA26)</f>
        <v>240780</v>
      </c>
    </row>
    <row r="28" spans="1:517" s="13" customFormat="1" ht="21" customHeight="1" x14ac:dyDescent="0.35">
      <c r="A28" s="11"/>
      <c r="B28" s="11"/>
      <c r="C28" s="29"/>
      <c r="D28" s="29"/>
      <c r="E28" s="71" t="s">
        <v>122</v>
      </c>
      <c r="F28" s="72" t="s">
        <v>165</v>
      </c>
      <c r="G28" s="145"/>
      <c r="H28" s="72"/>
      <c r="I28" s="72"/>
      <c r="J28" s="72"/>
      <c r="K28" s="72"/>
      <c r="L28" s="72"/>
      <c r="M28" s="114">
        <f>+M29</f>
        <v>1845000</v>
      </c>
      <c r="N28" s="114">
        <f>+N29</f>
        <v>1845000</v>
      </c>
      <c r="O28" s="114">
        <f t="shared" ref="O28:U29" si="16">+O29</f>
        <v>1845000</v>
      </c>
      <c r="P28" s="114">
        <f t="shared" si="16"/>
        <v>1845000</v>
      </c>
      <c r="Q28" s="114">
        <f t="shared" si="16"/>
        <v>1845000</v>
      </c>
      <c r="R28" s="114">
        <f t="shared" si="16"/>
        <v>1845000</v>
      </c>
      <c r="S28" s="114">
        <f t="shared" si="16"/>
        <v>1845000</v>
      </c>
      <c r="T28" s="114">
        <f t="shared" si="16"/>
        <v>1845000</v>
      </c>
      <c r="U28" s="114">
        <f t="shared" si="16"/>
        <v>1845000</v>
      </c>
      <c r="V28" s="114">
        <f>+V29</f>
        <v>1845000</v>
      </c>
      <c r="W28" s="114">
        <f t="shared" ref="W28:W29" si="17">+W29</f>
        <v>1845000</v>
      </c>
      <c r="X28" s="114">
        <f t="shared" ref="X28:X29" si="18">+X29</f>
        <v>1845000</v>
      </c>
      <c r="Y28" s="114">
        <f t="shared" ref="Y28:Y29" si="19">+Y29</f>
        <v>1845000</v>
      </c>
      <c r="Z28" s="114">
        <f t="shared" ref="Z28:Z29" si="20">+Z29</f>
        <v>1845000</v>
      </c>
      <c r="AA28" s="114">
        <f t="shared" ref="AA28:AA29" si="21">+AA29</f>
        <v>1845000</v>
      </c>
      <c r="AB28" s="18"/>
      <c r="AC28" s="18"/>
      <c r="AD28" s="18"/>
      <c r="AE28" s="18"/>
      <c r="AF28" s="18"/>
      <c r="AG28" s="18"/>
      <c r="AH28" s="18"/>
      <c r="AI28" s="18"/>
      <c r="AJ28" s="18"/>
      <c r="AK28" s="18"/>
      <c r="AL28" s="18"/>
      <c r="AM28" s="18"/>
      <c r="AN28" s="18"/>
      <c r="AO28" s="18"/>
      <c r="AP28" s="18"/>
      <c r="AQ28" s="18"/>
      <c r="AR28" s="18"/>
      <c r="AS28" s="18"/>
      <c r="AT28" s="18"/>
      <c r="AU28" s="18"/>
      <c r="AV28" s="18"/>
      <c r="AW28" s="18"/>
      <c r="AX28" s="18"/>
      <c r="AY28" s="18"/>
      <c r="AZ28" s="18"/>
      <c r="BA28" s="18"/>
      <c r="BB28" s="18"/>
      <c r="BC28" s="18"/>
      <c r="BD28" s="18"/>
      <c r="BE28" s="18"/>
      <c r="BF28" s="18"/>
      <c r="BG28" s="18"/>
      <c r="BH28" s="18"/>
      <c r="BI28" s="18"/>
      <c r="BJ28" s="18"/>
      <c r="BK28" s="18"/>
      <c r="BL28" s="18"/>
      <c r="BM28" s="18"/>
      <c r="BN28" s="18"/>
      <c r="BO28" s="18"/>
      <c r="BP28" s="18"/>
      <c r="BQ28" s="18"/>
      <c r="BR28" s="18"/>
      <c r="BS28" s="18"/>
      <c r="BT28" s="18"/>
      <c r="BU28" s="18"/>
      <c r="BV28" s="18"/>
      <c r="BW28" s="18"/>
      <c r="BX28" s="18"/>
      <c r="BY28" s="18"/>
      <c r="BZ28" s="18"/>
      <c r="CA28" s="18"/>
      <c r="CB28" s="18"/>
      <c r="CC28" s="18"/>
      <c r="CD28" s="18"/>
      <c r="CE28" s="18"/>
      <c r="CF28" s="18"/>
      <c r="CG28" s="18"/>
      <c r="CH28" s="18"/>
      <c r="CI28" s="18"/>
      <c r="CJ28" s="18"/>
      <c r="CK28" s="18"/>
      <c r="CL28" s="18"/>
      <c r="CM28" s="18"/>
      <c r="CN28" s="18"/>
      <c r="CO28" s="18"/>
      <c r="CP28" s="18"/>
      <c r="CQ28" s="18"/>
      <c r="CR28" s="18"/>
      <c r="CS28" s="18"/>
      <c r="CT28" s="18"/>
      <c r="CU28" s="18"/>
      <c r="CV28" s="18"/>
      <c r="CW28" s="18"/>
      <c r="CX28" s="18"/>
      <c r="CY28" s="18"/>
      <c r="CZ28" s="18"/>
      <c r="DA28" s="18"/>
      <c r="DB28" s="18"/>
      <c r="DC28" s="18"/>
      <c r="DD28" s="18"/>
      <c r="DE28" s="18"/>
      <c r="DF28" s="18"/>
      <c r="DG28" s="18"/>
      <c r="DH28" s="18"/>
      <c r="DI28" s="18"/>
      <c r="DJ28" s="18"/>
      <c r="DK28" s="18"/>
      <c r="DL28" s="18"/>
      <c r="DM28" s="18"/>
      <c r="DN28" s="18"/>
      <c r="DO28" s="18"/>
      <c r="DP28" s="18"/>
      <c r="DQ28" s="18"/>
      <c r="DR28" s="18"/>
      <c r="DS28" s="18"/>
      <c r="DT28" s="18"/>
      <c r="DU28" s="18"/>
      <c r="DV28" s="18"/>
      <c r="DW28" s="18"/>
      <c r="DX28" s="18"/>
      <c r="DY28" s="18"/>
      <c r="DZ28" s="18"/>
      <c r="EA28" s="18"/>
      <c r="EB28" s="18"/>
      <c r="EC28" s="18"/>
      <c r="ED28" s="18"/>
      <c r="EE28" s="18"/>
      <c r="EF28" s="18"/>
      <c r="EG28" s="18"/>
      <c r="EH28" s="18"/>
      <c r="EI28" s="18"/>
      <c r="EJ28" s="18"/>
      <c r="EK28" s="18"/>
      <c r="EL28" s="18"/>
      <c r="EM28" s="18"/>
      <c r="EN28" s="18"/>
      <c r="EO28" s="18"/>
      <c r="EP28" s="18"/>
      <c r="EQ28" s="18"/>
      <c r="ER28" s="18"/>
      <c r="ES28" s="18"/>
      <c r="ET28" s="18"/>
      <c r="EU28" s="18"/>
      <c r="EV28" s="18"/>
      <c r="EW28" s="18"/>
      <c r="EX28" s="18"/>
      <c r="EY28" s="18"/>
      <c r="EZ28" s="18"/>
      <c r="FA28" s="18"/>
      <c r="FB28" s="18"/>
      <c r="FC28" s="18"/>
      <c r="FD28" s="18"/>
      <c r="FE28" s="18"/>
      <c r="FF28" s="18"/>
      <c r="FG28" s="18"/>
      <c r="FH28" s="18"/>
      <c r="FI28" s="18"/>
      <c r="FJ28" s="18"/>
      <c r="FK28" s="18"/>
      <c r="FL28" s="18"/>
      <c r="FM28" s="18"/>
      <c r="FN28" s="18"/>
      <c r="FO28" s="18"/>
      <c r="FP28" s="18"/>
      <c r="FQ28" s="18"/>
      <c r="FR28" s="18"/>
      <c r="FS28" s="18"/>
      <c r="FT28" s="18"/>
      <c r="FU28" s="18"/>
      <c r="FV28" s="18"/>
      <c r="FW28" s="18"/>
      <c r="FX28" s="18"/>
      <c r="FY28" s="18"/>
      <c r="FZ28" s="18"/>
      <c r="GA28" s="18"/>
      <c r="GB28" s="18"/>
      <c r="GC28" s="18"/>
      <c r="GD28" s="18"/>
      <c r="GE28" s="18"/>
      <c r="GF28" s="18"/>
      <c r="GG28" s="18"/>
      <c r="GH28" s="18"/>
      <c r="GI28" s="18"/>
      <c r="GJ28" s="18"/>
      <c r="GK28" s="18"/>
      <c r="GL28" s="18"/>
      <c r="GM28" s="18"/>
      <c r="GN28" s="18"/>
      <c r="GO28" s="18"/>
      <c r="GP28" s="18"/>
      <c r="GQ28" s="18"/>
      <c r="GR28" s="18"/>
      <c r="GS28" s="18"/>
      <c r="GT28" s="18"/>
      <c r="GU28" s="18"/>
      <c r="GV28" s="18"/>
      <c r="GW28" s="18"/>
      <c r="GX28" s="18"/>
      <c r="GY28" s="18"/>
      <c r="GZ28" s="18"/>
      <c r="HA28" s="18"/>
      <c r="HB28" s="18"/>
      <c r="HC28" s="18"/>
      <c r="HD28" s="18"/>
      <c r="HE28" s="18"/>
      <c r="HF28" s="18"/>
      <c r="HG28" s="18"/>
      <c r="HH28" s="18"/>
      <c r="HI28" s="18"/>
      <c r="HJ28" s="18"/>
      <c r="HK28" s="18"/>
      <c r="HL28" s="18"/>
      <c r="HM28" s="18"/>
      <c r="HN28" s="18"/>
      <c r="HO28" s="18"/>
      <c r="HP28" s="18"/>
      <c r="HQ28" s="18"/>
      <c r="HR28" s="18"/>
      <c r="HS28" s="18"/>
      <c r="HT28" s="18"/>
      <c r="HU28" s="18"/>
      <c r="HV28" s="18"/>
      <c r="HW28" s="18"/>
      <c r="HX28" s="18"/>
      <c r="HY28" s="18"/>
      <c r="HZ28" s="18"/>
      <c r="IA28" s="18"/>
      <c r="IB28" s="18"/>
      <c r="IC28" s="18"/>
      <c r="ID28" s="18"/>
      <c r="IE28" s="18"/>
      <c r="IF28" s="18"/>
      <c r="IG28" s="18"/>
      <c r="IH28" s="18"/>
      <c r="II28" s="18"/>
      <c r="IJ28" s="18"/>
      <c r="IK28" s="18"/>
      <c r="IL28" s="18"/>
      <c r="IM28" s="18"/>
      <c r="IN28" s="18"/>
      <c r="IO28" s="18"/>
      <c r="IP28" s="18"/>
      <c r="IQ28" s="18"/>
      <c r="IR28" s="18"/>
      <c r="IS28" s="18"/>
      <c r="IT28" s="18"/>
      <c r="IU28" s="18"/>
      <c r="IV28" s="18"/>
      <c r="IW28" s="18"/>
      <c r="IX28" s="18"/>
      <c r="IY28" s="18"/>
      <c r="IZ28" s="18"/>
      <c r="JA28" s="18"/>
      <c r="JB28" s="18"/>
      <c r="JC28" s="18"/>
      <c r="JD28" s="18"/>
      <c r="JE28" s="18"/>
      <c r="JF28" s="18"/>
      <c r="JG28" s="18"/>
      <c r="JH28" s="18"/>
      <c r="JI28" s="18"/>
      <c r="JJ28" s="18"/>
      <c r="JK28" s="18"/>
      <c r="JL28" s="18"/>
      <c r="JM28" s="18"/>
      <c r="JN28" s="18"/>
      <c r="JO28" s="18"/>
      <c r="JP28" s="18"/>
      <c r="JQ28" s="18"/>
      <c r="JR28" s="18"/>
      <c r="JS28" s="18"/>
      <c r="JT28" s="18"/>
      <c r="JU28" s="18"/>
      <c r="JV28" s="18"/>
      <c r="JW28" s="18"/>
      <c r="JX28" s="18"/>
      <c r="JY28" s="18"/>
      <c r="JZ28" s="18"/>
      <c r="KA28" s="18"/>
      <c r="KB28" s="18"/>
      <c r="KC28" s="18"/>
      <c r="KD28" s="18"/>
      <c r="KE28" s="18"/>
      <c r="KF28" s="18"/>
      <c r="KG28" s="18"/>
      <c r="KH28" s="18"/>
      <c r="KI28" s="18"/>
      <c r="KJ28" s="18"/>
      <c r="KK28" s="18"/>
      <c r="KL28" s="18"/>
      <c r="KM28" s="18"/>
      <c r="KN28" s="18"/>
      <c r="KO28" s="18"/>
      <c r="KP28" s="18"/>
      <c r="KQ28" s="18"/>
      <c r="KR28" s="18"/>
      <c r="KS28" s="18"/>
      <c r="KT28" s="18"/>
      <c r="KU28" s="18"/>
      <c r="KV28" s="18"/>
      <c r="KW28" s="18"/>
      <c r="KX28" s="18"/>
      <c r="KY28" s="18"/>
      <c r="KZ28" s="18"/>
      <c r="LA28" s="18"/>
      <c r="LB28" s="18"/>
      <c r="LC28" s="18"/>
      <c r="LD28" s="18"/>
      <c r="LE28" s="18"/>
      <c r="LF28" s="18"/>
      <c r="LG28" s="18"/>
      <c r="LH28" s="18"/>
      <c r="LI28" s="18"/>
      <c r="LJ28" s="18"/>
      <c r="LK28" s="18"/>
      <c r="LL28" s="18"/>
      <c r="LM28" s="18"/>
      <c r="LN28" s="18"/>
      <c r="LO28" s="18"/>
      <c r="LP28" s="18"/>
      <c r="LQ28" s="18"/>
      <c r="LR28" s="18"/>
      <c r="LS28" s="18"/>
      <c r="LT28" s="18"/>
      <c r="LU28" s="18"/>
      <c r="LV28" s="18"/>
      <c r="LW28" s="18"/>
      <c r="LX28" s="18"/>
      <c r="LY28" s="18"/>
      <c r="LZ28" s="18"/>
      <c r="MA28" s="18"/>
      <c r="MB28" s="18"/>
      <c r="MC28" s="18"/>
      <c r="MD28" s="18"/>
      <c r="ME28" s="18"/>
      <c r="MF28" s="18"/>
      <c r="MG28" s="18"/>
      <c r="MH28" s="18"/>
      <c r="MI28" s="18"/>
      <c r="MJ28" s="18"/>
      <c r="MK28" s="18"/>
      <c r="ML28" s="18"/>
      <c r="MM28" s="18"/>
      <c r="MN28" s="18"/>
      <c r="MO28" s="18"/>
      <c r="MP28" s="18"/>
      <c r="MQ28" s="18"/>
      <c r="MR28" s="18"/>
      <c r="MS28" s="18"/>
      <c r="MT28" s="18"/>
      <c r="MU28" s="18"/>
      <c r="MV28" s="18"/>
      <c r="MW28" s="18"/>
      <c r="MX28" s="18"/>
      <c r="MY28" s="18"/>
      <c r="MZ28" s="18"/>
      <c r="NA28" s="18"/>
      <c r="NB28" s="18"/>
      <c r="NC28" s="18"/>
      <c r="ND28" s="18"/>
      <c r="NE28" s="18"/>
      <c r="NF28" s="18"/>
      <c r="NG28" s="18"/>
      <c r="NH28" s="18"/>
      <c r="NI28" s="18"/>
      <c r="NJ28" s="18"/>
      <c r="NK28" s="18"/>
      <c r="NL28" s="18"/>
      <c r="NM28" s="18"/>
      <c r="NN28" s="18"/>
      <c r="NO28" s="18"/>
      <c r="NP28" s="18"/>
      <c r="NQ28" s="18"/>
      <c r="NR28" s="18"/>
      <c r="NS28" s="18"/>
      <c r="NT28" s="18"/>
      <c r="NU28" s="18"/>
      <c r="NV28" s="18"/>
      <c r="NW28" s="18"/>
      <c r="NX28" s="18"/>
      <c r="NY28" s="18"/>
      <c r="NZ28" s="18"/>
      <c r="OA28" s="18"/>
      <c r="OB28" s="18"/>
      <c r="OC28" s="18"/>
      <c r="OD28" s="18"/>
      <c r="OE28" s="18"/>
      <c r="OF28" s="18"/>
      <c r="OG28" s="18"/>
      <c r="OH28" s="18"/>
      <c r="OI28" s="18"/>
      <c r="OJ28" s="18"/>
      <c r="OK28" s="18"/>
      <c r="OL28" s="18"/>
      <c r="OM28" s="18"/>
      <c r="ON28" s="18"/>
      <c r="OO28" s="18"/>
      <c r="OP28" s="18"/>
      <c r="OQ28" s="18"/>
      <c r="OR28" s="18"/>
      <c r="OS28" s="18"/>
      <c r="OT28" s="18"/>
      <c r="OU28" s="18"/>
      <c r="OV28" s="18"/>
      <c r="OW28" s="18"/>
      <c r="OX28" s="18"/>
      <c r="OY28" s="18"/>
      <c r="OZ28" s="18"/>
      <c r="PA28" s="18"/>
      <c r="PB28" s="18"/>
      <c r="PC28" s="18"/>
      <c r="PD28" s="18"/>
      <c r="PE28" s="18"/>
      <c r="PF28" s="18"/>
      <c r="PG28" s="18"/>
      <c r="PH28" s="18"/>
      <c r="PI28" s="18"/>
      <c r="PJ28" s="18"/>
      <c r="PK28" s="18"/>
      <c r="PL28" s="18"/>
      <c r="PM28" s="18"/>
      <c r="PN28" s="18"/>
      <c r="PO28" s="18"/>
      <c r="PP28" s="18"/>
      <c r="PQ28" s="18"/>
      <c r="PR28" s="18"/>
      <c r="PS28" s="18"/>
      <c r="PT28" s="18"/>
      <c r="PU28" s="18"/>
      <c r="PV28" s="18"/>
      <c r="PW28" s="18"/>
      <c r="PX28" s="18"/>
      <c r="PY28" s="18"/>
      <c r="PZ28" s="18"/>
      <c r="QA28" s="18"/>
      <c r="QB28" s="18"/>
      <c r="QC28" s="18"/>
      <c r="QD28" s="18"/>
      <c r="QE28" s="18"/>
      <c r="QF28" s="18"/>
      <c r="QG28" s="18"/>
      <c r="QH28" s="18"/>
      <c r="QI28" s="18"/>
      <c r="QJ28" s="18"/>
      <c r="QK28" s="18"/>
      <c r="QL28" s="18"/>
      <c r="QM28" s="18"/>
      <c r="QN28" s="18"/>
      <c r="QO28" s="18"/>
      <c r="QP28" s="18"/>
      <c r="QQ28" s="18"/>
      <c r="QR28" s="18"/>
      <c r="QS28" s="18"/>
      <c r="QT28" s="18"/>
      <c r="QU28" s="18"/>
      <c r="QV28" s="18"/>
      <c r="QW28" s="18"/>
      <c r="QX28" s="18"/>
      <c r="QY28" s="18"/>
      <c r="QZ28" s="18"/>
      <c r="RA28" s="18"/>
      <c r="RB28" s="18"/>
      <c r="RC28" s="18"/>
      <c r="RD28" s="18"/>
      <c r="RE28" s="18"/>
      <c r="RF28" s="18"/>
      <c r="RG28" s="18"/>
      <c r="RH28" s="18"/>
      <c r="RI28" s="18"/>
      <c r="RJ28" s="18"/>
      <c r="RK28" s="18"/>
      <c r="RL28" s="18"/>
      <c r="RM28" s="18"/>
      <c r="RN28" s="18"/>
      <c r="RO28" s="18"/>
      <c r="RP28" s="18"/>
      <c r="RQ28" s="18"/>
      <c r="RR28" s="18"/>
      <c r="RS28" s="18"/>
      <c r="RT28" s="18"/>
      <c r="RU28" s="18"/>
      <c r="RV28" s="18"/>
      <c r="RW28" s="18"/>
      <c r="RX28" s="18"/>
      <c r="RY28" s="18"/>
      <c r="RZ28" s="18"/>
      <c r="SA28" s="18"/>
      <c r="SB28" s="18"/>
      <c r="SC28" s="18"/>
      <c r="SD28" s="18"/>
      <c r="SE28" s="18"/>
      <c r="SF28" s="18"/>
      <c r="SG28" s="18"/>
      <c r="SH28" s="18"/>
      <c r="SI28" s="18"/>
      <c r="SJ28" s="18"/>
      <c r="SK28" s="18"/>
      <c r="SL28" s="18"/>
      <c r="SM28" s="18"/>
      <c r="SN28" s="18"/>
      <c r="SO28" s="18"/>
      <c r="SP28" s="18"/>
      <c r="SQ28" s="18"/>
      <c r="SR28" s="18"/>
      <c r="SS28" s="18"/>
      <c r="ST28" s="18"/>
      <c r="SU28" s="18"/>
      <c r="SV28" s="18"/>
      <c r="SW28" s="18"/>
    </row>
    <row r="29" spans="1:517" s="13" customFormat="1" ht="21" customHeight="1" x14ac:dyDescent="0.35">
      <c r="A29" s="17"/>
      <c r="B29" s="17"/>
      <c r="C29" s="17"/>
      <c r="D29" s="17"/>
      <c r="E29" s="146" t="s">
        <v>124</v>
      </c>
      <c r="F29" s="73" t="s">
        <v>155</v>
      </c>
      <c r="G29" s="147"/>
      <c r="H29" s="73"/>
      <c r="I29" s="146"/>
      <c r="J29" s="146"/>
      <c r="K29" s="146"/>
      <c r="L29" s="146"/>
      <c r="M29" s="119">
        <f>+M30</f>
        <v>1845000</v>
      </c>
      <c r="N29" s="119">
        <f>+N30</f>
        <v>1845000</v>
      </c>
      <c r="O29" s="119">
        <f t="shared" si="16"/>
        <v>1845000</v>
      </c>
      <c r="P29" s="119">
        <f t="shared" si="16"/>
        <v>1845000</v>
      </c>
      <c r="Q29" s="119">
        <f t="shared" si="16"/>
        <v>1845000</v>
      </c>
      <c r="R29" s="119">
        <f t="shared" si="16"/>
        <v>1845000</v>
      </c>
      <c r="S29" s="119">
        <f t="shared" si="16"/>
        <v>1845000</v>
      </c>
      <c r="T29" s="119">
        <f t="shared" si="16"/>
        <v>1845000</v>
      </c>
      <c r="U29" s="119">
        <f t="shared" si="16"/>
        <v>1845000</v>
      </c>
      <c r="V29" s="119">
        <f>+V30</f>
        <v>1845000</v>
      </c>
      <c r="W29" s="119">
        <f t="shared" si="17"/>
        <v>1845000</v>
      </c>
      <c r="X29" s="119">
        <f t="shared" si="18"/>
        <v>1845000</v>
      </c>
      <c r="Y29" s="119">
        <f t="shared" si="19"/>
        <v>1845000</v>
      </c>
      <c r="Z29" s="119">
        <f t="shared" si="20"/>
        <v>1845000</v>
      </c>
      <c r="AA29" s="119">
        <f t="shared" si="21"/>
        <v>1845000</v>
      </c>
      <c r="AB29" s="18"/>
      <c r="AC29" s="18"/>
      <c r="AD29" s="18"/>
      <c r="AE29" s="18"/>
      <c r="AF29" s="18"/>
      <c r="AG29" s="18"/>
      <c r="AH29" s="18"/>
      <c r="AI29" s="18"/>
      <c r="AJ29" s="18"/>
      <c r="AK29" s="18"/>
      <c r="AL29" s="18"/>
      <c r="AM29" s="18"/>
      <c r="AN29" s="18"/>
      <c r="AO29" s="18"/>
      <c r="AP29" s="18"/>
      <c r="AQ29" s="18"/>
      <c r="AR29" s="18"/>
      <c r="AS29" s="18"/>
      <c r="AT29" s="18"/>
      <c r="AU29" s="18"/>
      <c r="AV29" s="18"/>
      <c r="AW29" s="18"/>
      <c r="AX29" s="18"/>
      <c r="AY29" s="18"/>
      <c r="AZ29" s="18"/>
      <c r="BA29" s="18"/>
      <c r="BB29" s="18"/>
      <c r="BC29" s="18"/>
      <c r="BD29" s="18"/>
      <c r="BE29" s="18"/>
      <c r="BF29" s="18"/>
      <c r="BG29" s="18"/>
      <c r="BH29" s="18"/>
      <c r="BI29" s="18"/>
      <c r="BJ29" s="18"/>
      <c r="BK29" s="18"/>
      <c r="BL29" s="18"/>
      <c r="BM29" s="18"/>
      <c r="BN29" s="18"/>
      <c r="BO29" s="18"/>
      <c r="BP29" s="18"/>
      <c r="BQ29" s="18"/>
      <c r="BR29" s="18"/>
      <c r="BS29" s="18"/>
      <c r="BT29" s="18"/>
      <c r="BU29" s="18"/>
      <c r="BV29" s="18"/>
      <c r="BW29" s="18"/>
      <c r="BX29" s="18"/>
      <c r="BY29" s="18"/>
      <c r="BZ29" s="18"/>
      <c r="CA29" s="18"/>
      <c r="CB29" s="18"/>
      <c r="CC29" s="18"/>
      <c r="CD29" s="18"/>
      <c r="CE29" s="18"/>
      <c r="CF29" s="18"/>
      <c r="CG29" s="18"/>
      <c r="CH29" s="18"/>
      <c r="CI29" s="18"/>
      <c r="CJ29" s="18"/>
      <c r="CK29" s="18"/>
      <c r="CL29" s="18"/>
      <c r="CM29" s="18"/>
      <c r="CN29" s="18"/>
      <c r="CO29" s="18"/>
      <c r="CP29" s="18"/>
      <c r="CQ29" s="18"/>
      <c r="CR29" s="18"/>
      <c r="CS29" s="18"/>
      <c r="CT29" s="18"/>
      <c r="CU29" s="18"/>
      <c r="CV29" s="18"/>
      <c r="CW29" s="18"/>
      <c r="CX29" s="18"/>
      <c r="CY29" s="18"/>
      <c r="CZ29" s="18"/>
      <c r="DA29" s="18"/>
      <c r="DB29" s="18"/>
      <c r="DC29" s="18"/>
      <c r="DD29" s="18"/>
      <c r="DE29" s="18"/>
      <c r="DF29" s="18"/>
      <c r="DG29" s="18"/>
      <c r="DH29" s="18"/>
      <c r="DI29" s="18"/>
      <c r="DJ29" s="18"/>
      <c r="DK29" s="18"/>
      <c r="DL29" s="18"/>
      <c r="DM29" s="18"/>
      <c r="DN29" s="18"/>
      <c r="DO29" s="18"/>
      <c r="DP29" s="18"/>
      <c r="DQ29" s="18"/>
      <c r="DR29" s="18"/>
      <c r="DS29" s="18"/>
      <c r="DT29" s="18"/>
      <c r="DU29" s="18"/>
      <c r="DV29" s="18"/>
      <c r="DW29" s="18"/>
      <c r="DX29" s="18"/>
      <c r="DY29" s="18"/>
      <c r="DZ29" s="18"/>
      <c r="EA29" s="18"/>
      <c r="EB29" s="18"/>
      <c r="EC29" s="18"/>
      <c r="ED29" s="18"/>
      <c r="EE29" s="18"/>
      <c r="EF29" s="18"/>
      <c r="EG29" s="18"/>
      <c r="EH29" s="18"/>
      <c r="EI29" s="18"/>
      <c r="EJ29" s="18"/>
      <c r="EK29" s="18"/>
      <c r="EL29" s="18"/>
      <c r="EM29" s="18"/>
      <c r="EN29" s="18"/>
      <c r="EO29" s="18"/>
      <c r="EP29" s="18"/>
      <c r="EQ29" s="18"/>
      <c r="ER29" s="18"/>
      <c r="ES29" s="18"/>
      <c r="ET29" s="18"/>
      <c r="EU29" s="18"/>
      <c r="EV29" s="18"/>
      <c r="EW29" s="18"/>
      <c r="EX29" s="18"/>
      <c r="EY29" s="18"/>
      <c r="EZ29" s="18"/>
      <c r="FA29" s="18"/>
      <c r="FB29" s="18"/>
      <c r="FC29" s="18"/>
      <c r="FD29" s="18"/>
      <c r="FE29" s="18"/>
      <c r="FF29" s="18"/>
      <c r="FG29" s="18"/>
      <c r="FH29" s="18"/>
      <c r="FI29" s="18"/>
      <c r="FJ29" s="18"/>
      <c r="FK29" s="18"/>
      <c r="FL29" s="18"/>
      <c r="FM29" s="18"/>
      <c r="FN29" s="18"/>
      <c r="FO29" s="18"/>
      <c r="FP29" s="18"/>
      <c r="FQ29" s="18"/>
      <c r="FR29" s="18"/>
      <c r="FS29" s="18"/>
      <c r="FT29" s="18"/>
      <c r="FU29" s="18"/>
      <c r="FV29" s="18"/>
      <c r="FW29" s="18"/>
      <c r="FX29" s="18"/>
      <c r="FY29" s="18"/>
      <c r="FZ29" s="18"/>
      <c r="GA29" s="18"/>
      <c r="GB29" s="18"/>
      <c r="GC29" s="18"/>
      <c r="GD29" s="18"/>
      <c r="GE29" s="18"/>
      <c r="GF29" s="18"/>
      <c r="GG29" s="18"/>
      <c r="GH29" s="18"/>
      <c r="GI29" s="18"/>
      <c r="GJ29" s="18"/>
      <c r="GK29" s="18"/>
      <c r="GL29" s="18"/>
      <c r="GM29" s="18"/>
      <c r="GN29" s="18"/>
      <c r="GO29" s="18"/>
      <c r="GP29" s="18"/>
      <c r="GQ29" s="18"/>
      <c r="GR29" s="18"/>
      <c r="GS29" s="18"/>
      <c r="GT29" s="18"/>
      <c r="GU29" s="18"/>
      <c r="GV29" s="18"/>
      <c r="GW29" s="18"/>
      <c r="GX29" s="18"/>
      <c r="GY29" s="18"/>
      <c r="GZ29" s="18"/>
      <c r="HA29" s="18"/>
      <c r="HB29" s="18"/>
      <c r="HC29" s="18"/>
      <c r="HD29" s="18"/>
      <c r="HE29" s="18"/>
      <c r="HF29" s="18"/>
      <c r="HG29" s="18"/>
      <c r="HH29" s="18"/>
      <c r="HI29" s="18"/>
      <c r="HJ29" s="18"/>
      <c r="HK29" s="18"/>
      <c r="HL29" s="18"/>
      <c r="HM29" s="18"/>
      <c r="HN29" s="18"/>
      <c r="HO29" s="18"/>
      <c r="HP29" s="18"/>
      <c r="HQ29" s="18"/>
      <c r="HR29" s="18"/>
      <c r="HS29" s="18"/>
      <c r="HT29" s="18"/>
      <c r="HU29" s="18"/>
      <c r="HV29" s="18"/>
      <c r="HW29" s="18"/>
      <c r="HX29" s="18"/>
      <c r="HY29" s="18"/>
      <c r="HZ29" s="18"/>
      <c r="IA29" s="18"/>
      <c r="IB29" s="18"/>
      <c r="IC29" s="18"/>
      <c r="ID29" s="18"/>
      <c r="IE29" s="18"/>
      <c r="IF29" s="18"/>
      <c r="IG29" s="18"/>
      <c r="IH29" s="18"/>
      <c r="II29" s="18"/>
      <c r="IJ29" s="18"/>
      <c r="IK29" s="18"/>
      <c r="IL29" s="18"/>
      <c r="IM29" s="18"/>
      <c r="IN29" s="18"/>
      <c r="IO29" s="18"/>
      <c r="IP29" s="18"/>
      <c r="IQ29" s="18"/>
      <c r="IR29" s="18"/>
      <c r="IS29" s="18"/>
      <c r="IT29" s="18"/>
      <c r="IU29" s="18"/>
      <c r="IV29" s="18"/>
      <c r="IW29" s="18"/>
      <c r="IX29" s="18"/>
      <c r="IY29" s="18"/>
      <c r="IZ29" s="18"/>
      <c r="JA29" s="18"/>
      <c r="JB29" s="18"/>
      <c r="JC29" s="18"/>
      <c r="JD29" s="18"/>
      <c r="JE29" s="18"/>
      <c r="JF29" s="18"/>
      <c r="JG29" s="18"/>
      <c r="JH29" s="18"/>
      <c r="JI29" s="18"/>
      <c r="JJ29" s="18"/>
      <c r="JK29" s="18"/>
      <c r="JL29" s="18"/>
      <c r="JM29" s="18"/>
      <c r="JN29" s="18"/>
      <c r="JO29" s="18"/>
      <c r="JP29" s="18"/>
      <c r="JQ29" s="18"/>
      <c r="JR29" s="18"/>
      <c r="JS29" s="18"/>
      <c r="JT29" s="18"/>
      <c r="JU29" s="18"/>
      <c r="JV29" s="18"/>
      <c r="JW29" s="18"/>
      <c r="JX29" s="18"/>
      <c r="JY29" s="18"/>
      <c r="JZ29" s="18"/>
      <c r="KA29" s="18"/>
      <c r="KB29" s="18"/>
      <c r="KC29" s="18"/>
      <c r="KD29" s="18"/>
      <c r="KE29" s="18"/>
      <c r="KF29" s="18"/>
      <c r="KG29" s="18"/>
      <c r="KH29" s="18"/>
      <c r="KI29" s="18"/>
      <c r="KJ29" s="18"/>
      <c r="KK29" s="18"/>
      <c r="KL29" s="18"/>
      <c r="KM29" s="18"/>
      <c r="KN29" s="18"/>
      <c r="KO29" s="18"/>
      <c r="KP29" s="18"/>
      <c r="KQ29" s="18"/>
      <c r="KR29" s="18"/>
      <c r="KS29" s="18"/>
      <c r="KT29" s="18"/>
      <c r="KU29" s="18"/>
      <c r="KV29" s="18"/>
      <c r="KW29" s="18"/>
      <c r="KX29" s="18"/>
      <c r="KY29" s="18"/>
      <c r="KZ29" s="18"/>
      <c r="LA29" s="18"/>
      <c r="LB29" s="18"/>
      <c r="LC29" s="18"/>
      <c r="LD29" s="18"/>
      <c r="LE29" s="18"/>
      <c r="LF29" s="18"/>
      <c r="LG29" s="18"/>
      <c r="LH29" s="18"/>
      <c r="LI29" s="18"/>
      <c r="LJ29" s="18"/>
      <c r="LK29" s="18"/>
      <c r="LL29" s="18"/>
      <c r="LM29" s="18"/>
      <c r="LN29" s="18"/>
      <c r="LO29" s="18"/>
      <c r="LP29" s="18"/>
      <c r="LQ29" s="18"/>
      <c r="LR29" s="18"/>
      <c r="LS29" s="18"/>
      <c r="LT29" s="18"/>
      <c r="LU29" s="18"/>
      <c r="LV29" s="18"/>
      <c r="LW29" s="18"/>
      <c r="LX29" s="18"/>
      <c r="LY29" s="18"/>
      <c r="LZ29" s="18"/>
      <c r="MA29" s="18"/>
      <c r="MB29" s="18"/>
      <c r="MC29" s="18"/>
      <c r="MD29" s="18"/>
      <c r="ME29" s="18"/>
      <c r="MF29" s="18"/>
      <c r="MG29" s="18"/>
      <c r="MH29" s="18"/>
      <c r="MI29" s="18"/>
      <c r="MJ29" s="18"/>
      <c r="MK29" s="18"/>
      <c r="ML29" s="18"/>
      <c r="MM29" s="18"/>
      <c r="MN29" s="18"/>
      <c r="MO29" s="18"/>
      <c r="MP29" s="18"/>
      <c r="MQ29" s="18"/>
      <c r="MR29" s="18"/>
      <c r="MS29" s="18"/>
      <c r="MT29" s="18"/>
      <c r="MU29" s="18"/>
      <c r="MV29" s="18"/>
      <c r="MW29" s="18"/>
      <c r="MX29" s="18"/>
      <c r="MY29" s="18"/>
      <c r="MZ29" s="18"/>
      <c r="NA29" s="18"/>
      <c r="NB29" s="18"/>
      <c r="NC29" s="18"/>
      <c r="ND29" s="18"/>
      <c r="NE29" s="18"/>
      <c r="NF29" s="18"/>
      <c r="NG29" s="18"/>
      <c r="NH29" s="18"/>
      <c r="NI29" s="18"/>
      <c r="NJ29" s="18"/>
      <c r="NK29" s="18"/>
      <c r="NL29" s="18"/>
      <c r="NM29" s="18"/>
      <c r="NN29" s="18"/>
      <c r="NO29" s="18"/>
      <c r="NP29" s="18"/>
      <c r="NQ29" s="18"/>
      <c r="NR29" s="18"/>
      <c r="NS29" s="18"/>
      <c r="NT29" s="18"/>
      <c r="NU29" s="18"/>
      <c r="NV29" s="18"/>
      <c r="NW29" s="18"/>
      <c r="NX29" s="18"/>
      <c r="NY29" s="18"/>
      <c r="NZ29" s="18"/>
      <c r="OA29" s="18"/>
      <c r="OB29" s="18"/>
      <c r="OC29" s="18"/>
      <c r="OD29" s="18"/>
      <c r="OE29" s="18"/>
      <c r="OF29" s="18"/>
      <c r="OG29" s="18"/>
      <c r="OH29" s="18"/>
      <c r="OI29" s="18"/>
      <c r="OJ29" s="18"/>
      <c r="OK29" s="18"/>
      <c r="OL29" s="18"/>
      <c r="OM29" s="18"/>
      <c r="ON29" s="18"/>
      <c r="OO29" s="18"/>
      <c r="OP29" s="18"/>
      <c r="OQ29" s="18"/>
      <c r="OR29" s="18"/>
      <c r="OS29" s="18"/>
      <c r="OT29" s="18"/>
      <c r="OU29" s="18"/>
      <c r="OV29" s="18"/>
      <c r="OW29" s="18"/>
      <c r="OX29" s="18"/>
      <c r="OY29" s="18"/>
      <c r="OZ29" s="18"/>
      <c r="PA29" s="18"/>
      <c r="PB29" s="18"/>
      <c r="PC29" s="18"/>
      <c r="PD29" s="18"/>
      <c r="PE29" s="18"/>
      <c r="PF29" s="18"/>
      <c r="PG29" s="18"/>
      <c r="PH29" s="18"/>
      <c r="PI29" s="18"/>
      <c r="PJ29" s="18"/>
      <c r="PK29" s="18"/>
      <c r="PL29" s="18"/>
      <c r="PM29" s="18"/>
      <c r="PN29" s="18"/>
      <c r="PO29" s="18"/>
      <c r="PP29" s="18"/>
      <c r="PQ29" s="18"/>
      <c r="PR29" s="18"/>
      <c r="PS29" s="18"/>
      <c r="PT29" s="18"/>
      <c r="PU29" s="18"/>
      <c r="PV29" s="18"/>
      <c r="PW29" s="18"/>
      <c r="PX29" s="18"/>
      <c r="PY29" s="18"/>
      <c r="PZ29" s="18"/>
      <c r="QA29" s="18"/>
      <c r="QB29" s="18"/>
      <c r="QC29" s="18"/>
      <c r="QD29" s="18"/>
      <c r="QE29" s="18"/>
      <c r="QF29" s="18"/>
      <c r="QG29" s="18"/>
      <c r="QH29" s="18"/>
      <c r="QI29" s="18"/>
      <c r="QJ29" s="18"/>
      <c r="QK29" s="18"/>
      <c r="QL29" s="18"/>
      <c r="QM29" s="18"/>
      <c r="QN29" s="18"/>
      <c r="QO29" s="18"/>
      <c r="QP29" s="18"/>
      <c r="QQ29" s="18"/>
      <c r="QR29" s="18"/>
      <c r="QS29" s="18"/>
      <c r="QT29" s="18"/>
      <c r="QU29" s="18"/>
      <c r="QV29" s="18"/>
      <c r="QW29" s="18"/>
      <c r="QX29" s="18"/>
      <c r="QY29" s="18"/>
      <c r="QZ29" s="18"/>
      <c r="RA29" s="18"/>
      <c r="RB29" s="18"/>
      <c r="RC29" s="18"/>
      <c r="RD29" s="18"/>
      <c r="RE29" s="18"/>
      <c r="RF29" s="18"/>
      <c r="RG29" s="18"/>
      <c r="RH29" s="18"/>
      <c r="RI29" s="18"/>
      <c r="RJ29" s="18"/>
      <c r="RK29" s="18"/>
      <c r="RL29" s="18"/>
      <c r="RM29" s="18"/>
      <c r="RN29" s="18"/>
      <c r="RO29" s="18"/>
      <c r="RP29" s="18"/>
      <c r="RQ29" s="18"/>
      <c r="RR29" s="18"/>
      <c r="RS29" s="18"/>
      <c r="RT29" s="18"/>
      <c r="RU29" s="18"/>
      <c r="RV29" s="18"/>
      <c r="RW29" s="18"/>
      <c r="RX29" s="18"/>
      <c r="RY29" s="18"/>
      <c r="RZ29" s="18"/>
      <c r="SA29" s="18"/>
      <c r="SB29" s="18"/>
      <c r="SC29" s="18"/>
      <c r="SD29" s="18"/>
      <c r="SE29" s="18"/>
      <c r="SF29" s="18"/>
      <c r="SG29" s="18"/>
      <c r="SH29" s="18"/>
      <c r="SI29" s="18"/>
      <c r="SJ29" s="18"/>
      <c r="SK29" s="18"/>
      <c r="SL29" s="18"/>
      <c r="SM29" s="18"/>
      <c r="SN29" s="18"/>
      <c r="SO29" s="18"/>
      <c r="SP29" s="18"/>
      <c r="SQ29" s="18"/>
      <c r="SR29" s="18"/>
      <c r="SS29" s="18"/>
      <c r="ST29" s="18"/>
      <c r="SU29" s="18"/>
      <c r="SV29" s="18"/>
      <c r="SW29" s="18"/>
    </row>
    <row r="30" spans="1:517" ht="21" customHeight="1" x14ac:dyDescent="0.35">
      <c r="A30" s="11"/>
      <c r="B30" s="11"/>
      <c r="C30" s="11"/>
      <c r="D30" s="11"/>
      <c r="E30" s="54"/>
      <c r="F30" s="54"/>
      <c r="G30" s="142"/>
      <c r="H30" s="214" t="s">
        <v>60</v>
      </c>
      <c r="I30" s="214"/>
      <c r="J30" s="214"/>
      <c r="K30" s="214"/>
      <c r="L30" s="214"/>
      <c r="M30" s="120">
        <f>+M31+M32</f>
        <v>1845000</v>
      </c>
      <c r="N30" s="120">
        <f>+N31+N32</f>
        <v>1845000</v>
      </c>
      <c r="O30" s="120">
        <f t="shared" ref="O30:U30" si="22">+O31+O32</f>
        <v>1845000</v>
      </c>
      <c r="P30" s="120">
        <f t="shared" si="22"/>
        <v>1845000</v>
      </c>
      <c r="Q30" s="120">
        <f t="shared" si="22"/>
        <v>1845000</v>
      </c>
      <c r="R30" s="120">
        <f t="shared" si="22"/>
        <v>1845000</v>
      </c>
      <c r="S30" s="120">
        <f t="shared" si="22"/>
        <v>1845000</v>
      </c>
      <c r="T30" s="120">
        <f t="shared" si="22"/>
        <v>1845000</v>
      </c>
      <c r="U30" s="120">
        <f t="shared" si="22"/>
        <v>1845000</v>
      </c>
      <c r="V30" s="120">
        <f>+V31+V32</f>
        <v>1845000</v>
      </c>
      <c r="W30" s="120">
        <f t="shared" ref="W30" si="23">+W31+W32</f>
        <v>1845000</v>
      </c>
      <c r="X30" s="120">
        <f t="shared" ref="X30" si="24">+X31+X32</f>
        <v>1845000</v>
      </c>
      <c r="Y30" s="120">
        <f t="shared" ref="Y30" si="25">+Y31+Y32</f>
        <v>1845000</v>
      </c>
      <c r="Z30" s="120">
        <f t="shared" ref="Z30" si="26">+Z31+Z32</f>
        <v>1845000</v>
      </c>
      <c r="AA30" s="120">
        <f t="shared" ref="AA30" si="27">+AA31+AA32</f>
        <v>1845000</v>
      </c>
    </row>
    <row r="31" spans="1:517" ht="21" customHeight="1" x14ac:dyDescent="0.35">
      <c r="A31" s="8"/>
      <c r="B31" s="8"/>
      <c r="E31" s="50"/>
      <c r="F31" s="50"/>
      <c r="G31" s="142">
        <v>1126151100</v>
      </c>
      <c r="H31" s="52" t="s">
        <v>90</v>
      </c>
      <c r="I31" s="51">
        <v>132</v>
      </c>
      <c r="J31" s="51" t="s">
        <v>91</v>
      </c>
      <c r="K31" s="51">
        <v>3390</v>
      </c>
      <c r="L31" s="51" t="s">
        <v>56</v>
      </c>
      <c r="M31" s="117">
        <v>1800000</v>
      </c>
      <c r="N31" s="117">
        <v>1800000</v>
      </c>
      <c r="O31" s="117">
        <v>1800000</v>
      </c>
      <c r="P31" s="117">
        <v>1800000</v>
      </c>
      <c r="Q31" s="117">
        <v>1800000</v>
      </c>
      <c r="R31" s="117">
        <v>1800000</v>
      </c>
      <c r="S31" s="117">
        <v>1800000</v>
      </c>
      <c r="T31" s="117">
        <v>1800000</v>
      </c>
      <c r="U31" s="117">
        <v>1800000</v>
      </c>
      <c r="V31" s="117">
        <v>1800000</v>
      </c>
      <c r="W31" s="117">
        <v>1800000</v>
      </c>
      <c r="X31" s="117">
        <v>1800000</v>
      </c>
      <c r="Y31" s="117">
        <v>1800000</v>
      </c>
      <c r="Z31" s="117">
        <v>1800000</v>
      </c>
      <c r="AA31" s="117">
        <v>1800000</v>
      </c>
    </row>
    <row r="32" spans="1:517" ht="21" customHeight="1" x14ac:dyDescent="0.35">
      <c r="A32" s="8"/>
      <c r="B32" s="8"/>
      <c r="E32" s="50"/>
      <c r="F32" s="50"/>
      <c r="G32" s="142">
        <v>1126151100</v>
      </c>
      <c r="H32" s="52" t="s">
        <v>90</v>
      </c>
      <c r="I32" s="51">
        <v>132</v>
      </c>
      <c r="J32" s="51" t="s">
        <v>91</v>
      </c>
      <c r="K32" s="51">
        <v>3830</v>
      </c>
      <c r="L32" s="51" t="s">
        <v>79</v>
      </c>
      <c r="M32" s="117">
        <v>45000</v>
      </c>
      <c r="N32" s="117">
        <v>45000</v>
      </c>
      <c r="O32" s="117">
        <v>45000</v>
      </c>
      <c r="P32" s="117">
        <v>45000</v>
      </c>
      <c r="Q32" s="117">
        <v>45000</v>
      </c>
      <c r="R32" s="117">
        <v>45000</v>
      </c>
      <c r="S32" s="117">
        <v>45000</v>
      </c>
      <c r="T32" s="117">
        <v>45000</v>
      </c>
      <c r="U32" s="117">
        <v>45000</v>
      </c>
      <c r="V32" s="117">
        <v>45000</v>
      </c>
      <c r="W32" s="117">
        <v>45000</v>
      </c>
      <c r="X32" s="117">
        <v>45000</v>
      </c>
      <c r="Y32" s="117">
        <v>45000</v>
      </c>
      <c r="Z32" s="117">
        <v>45000</v>
      </c>
      <c r="AA32" s="117">
        <v>45000</v>
      </c>
    </row>
    <row r="33" spans="1:517" ht="21" customHeight="1" x14ac:dyDescent="0.35">
      <c r="A33" s="11"/>
      <c r="B33" s="11"/>
      <c r="C33" s="11"/>
      <c r="D33" s="11"/>
      <c r="E33" s="54"/>
      <c r="F33" s="54"/>
      <c r="G33" s="148"/>
      <c r="H33" s="53" t="s">
        <v>59</v>
      </c>
      <c r="I33" s="53"/>
      <c r="J33" s="53"/>
      <c r="K33" s="53"/>
      <c r="L33" s="55"/>
      <c r="M33" s="116">
        <f>SUM(M32:M32)</f>
        <v>45000</v>
      </c>
      <c r="N33" s="116">
        <f>SUM(N32:N32)</f>
        <v>45000</v>
      </c>
      <c r="O33" s="116">
        <f t="shared" ref="O33:U33" si="28">SUM(O32:O32)</f>
        <v>45000</v>
      </c>
      <c r="P33" s="116">
        <f t="shared" si="28"/>
        <v>45000</v>
      </c>
      <c r="Q33" s="116">
        <f t="shared" si="28"/>
        <v>45000</v>
      </c>
      <c r="R33" s="116">
        <f t="shared" si="28"/>
        <v>45000</v>
      </c>
      <c r="S33" s="116">
        <f t="shared" si="28"/>
        <v>45000</v>
      </c>
      <c r="T33" s="116">
        <f t="shared" si="28"/>
        <v>45000</v>
      </c>
      <c r="U33" s="116">
        <f t="shared" si="28"/>
        <v>45000</v>
      </c>
      <c r="V33" s="116">
        <f>SUM(V32:V32)</f>
        <v>45000</v>
      </c>
      <c r="W33" s="116">
        <f t="shared" ref="W33" si="29">SUM(W32:W32)</f>
        <v>45000</v>
      </c>
      <c r="X33" s="116">
        <f t="shared" ref="X33" si="30">SUM(X32:X32)</f>
        <v>45000</v>
      </c>
      <c r="Y33" s="116">
        <f t="shared" ref="Y33" si="31">SUM(Y32:Y32)</f>
        <v>45000</v>
      </c>
      <c r="Z33" s="116">
        <f t="shared" ref="Z33" si="32">SUM(Z32:Z32)</f>
        <v>45000</v>
      </c>
      <c r="AA33" s="116">
        <f t="shared" ref="AA33" si="33">SUM(AA32:AA32)</f>
        <v>45000</v>
      </c>
    </row>
    <row r="34" spans="1:517" s="13" customFormat="1" ht="21" customHeight="1" x14ac:dyDescent="0.35">
      <c r="A34" s="11"/>
      <c r="B34" s="11"/>
      <c r="C34" s="29"/>
      <c r="D34" s="29"/>
      <c r="E34" s="71" t="s">
        <v>122</v>
      </c>
      <c r="F34" s="72" t="s">
        <v>166</v>
      </c>
      <c r="G34" s="145"/>
      <c r="H34" s="72"/>
      <c r="I34" s="72"/>
      <c r="J34" s="72"/>
      <c r="K34" s="72"/>
      <c r="L34" s="72"/>
      <c r="M34" s="114">
        <f>+M35</f>
        <v>800000</v>
      </c>
      <c r="N34" s="114">
        <f>+N35</f>
        <v>800001</v>
      </c>
      <c r="O34" s="114">
        <f t="shared" ref="O34:U34" si="34">+O35</f>
        <v>800002</v>
      </c>
      <c r="P34" s="114">
        <f t="shared" si="34"/>
        <v>800003</v>
      </c>
      <c r="Q34" s="114">
        <f t="shared" si="34"/>
        <v>800004</v>
      </c>
      <c r="R34" s="114">
        <f t="shared" si="34"/>
        <v>800005</v>
      </c>
      <c r="S34" s="114">
        <f t="shared" si="34"/>
        <v>800006</v>
      </c>
      <c r="T34" s="114">
        <f t="shared" si="34"/>
        <v>800007</v>
      </c>
      <c r="U34" s="114">
        <f t="shared" si="34"/>
        <v>800008</v>
      </c>
      <c r="V34" s="114">
        <f>+V35</f>
        <v>800009</v>
      </c>
      <c r="W34" s="114">
        <f t="shared" ref="W34" si="35">+W35</f>
        <v>800010</v>
      </c>
      <c r="X34" s="114">
        <f t="shared" ref="X34" si="36">+X35</f>
        <v>800011</v>
      </c>
      <c r="Y34" s="114">
        <f t="shared" ref="Y34" si="37">+Y35</f>
        <v>800012</v>
      </c>
      <c r="Z34" s="114">
        <f t="shared" ref="Z34" si="38">+Z35</f>
        <v>800013</v>
      </c>
      <c r="AA34" s="114">
        <f t="shared" ref="AA34" si="39">+AA35</f>
        <v>800014</v>
      </c>
      <c r="AB34" s="18"/>
      <c r="AC34" s="18"/>
      <c r="AD34" s="18"/>
      <c r="AE34" s="18"/>
      <c r="AF34" s="18"/>
      <c r="AG34" s="18"/>
      <c r="AH34" s="18"/>
      <c r="AI34" s="18"/>
      <c r="AJ34" s="18"/>
      <c r="AK34" s="18"/>
      <c r="AL34" s="18"/>
      <c r="AM34" s="18"/>
      <c r="AN34" s="18"/>
      <c r="AO34" s="18"/>
      <c r="AP34" s="18"/>
      <c r="AQ34" s="18"/>
      <c r="AR34" s="18"/>
      <c r="AS34" s="18"/>
      <c r="AT34" s="18"/>
      <c r="AU34" s="18"/>
      <c r="AV34" s="18"/>
      <c r="AW34" s="18"/>
      <c r="AX34" s="18"/>
      <c r="AY34" s="18"/>
      <c r="AZ34" s="18"/>
      <c r="BA34" s="18"/>
      <c r="BB34" s="18"/>
      <c r="BC34" s="18"/>
      <c r="BD34" s="18"/>
      <c r="BE34" s="18"/>
      <c r="BF34" s="18"/>
      <c r="BG34" s="18"/>
      <c r="BH34" s="18"/>
      <c r="BI34" s="18"/>
      <c r="BJ34" s="18"/>
      <c r="BK34" s="18"/>
      <c r="BL34" s="18"/>
      <c r="BM34" s="18"/>
      <c r="BN34" s="18"/>
      <c r="BO34" s="18"/>
      <c r="BP34" s="18"/>
      <c r="BQ34" s="18"/>
      <c r="BR34" s="18"/>
      <c r="BS34" s="18"/>
      <c r="BT34" s="18"/>
      <c r="BU34" s="18"/>
      <c r="BV34" s="18"/>
      <c r="BW34" s="18"/>
      <c r="BX34" s="18"/>
      <c r="BY34" s="18"/>
      <c r="BZ34" s="18"/>
      <c r="CA34" s="18"/>
      <c r="CB34" s="18"/>
      <c r="CC34" s="18"/>
      <c r="CD34" s="18"/>
      <c r="CE34" s="18"/>
      <c r="CF34" s="18"/>
      <c r="CG34" s="18"/>
      <c r="CH34" s="18"/>
      <c r="CI34" s="18"/>
      <c r="CJ34" s="18"/>
      <c r="CK34" s="18"/>
      <c r="CL34" s="18"/>
      <c r="CM34" s="18"/>
      <c r="CN34" s="18"/>
      <c r="CO34" s="18"/>
      <c r="CP34" s="18"/>
      <c r="CQ34" s="18"/>
      <c r="CR34" s="18"/>
      <c r="CS34" s="18"/>
      <c r="CT34" s="18"/>
      <c r="CU34" s="18"/>
      <c r="CV34" s="18"/>
      <c r="CW34" s="18"/>
      <c r="CX34" s="18"/>
      <c r="CY34" s="18"/>
      <c r="CZ34" s="18"/>
      <c r="DA34" s="18"/>
      <c r="DB34" s="18"/>
      <c r="DC34" s="18"/>
      <c r="DD34" s="18"/>
      <c r="DE34" s="18"/>
      <c r="DF34" s="18"/>
      <c r="DG34" s="18"/>
      <c r="DH34" s="18"/>
      <c r="DI34" s="18"/>
      <c r="DJ34" s="18"/>
      <c r="DK34" s="18"/>
      <c r="DL34" s="18"/>
      <c r="DM34" s="18"/>
      <c r="DN34" s="18"/>
      <c r="DO34" s="18"/>
      <c r="DP34" s="18"/>
      <c r="DQ34" s="18"/>
      <c r="DR34" s="18"/>
      <c r="DS34" s="18"/>
      <c r="DT34" s="18"/>
      <c r="DU34" s="18"/>
      <c r="DV34" s="18"/>
      <c r="DW34" s="18"/>
      <c r="DX34" s="18"/>
      <c r="DY34" s="18"/>
      <c r="DZ34" s="18"/>
      <c r="EA34" s="18"/>
      <c r="EB34" s="18"/>
      <c r="EC34" s="18"/>
      <c r="ED34" s="18"/>
      <c r="EE34" s="18"/>
      <c r="EF34" s="18"/>
      <c r="EG34" s="18"/>
      <c r="EH34" s="18"/>
      <c r="EI34" s="18"/>
      <c r="EJ34" s="18"/>
      <c r="EK34" s="18"/>
      <c r="EL34" s="18"/>
      <c r="EM34" s="18"/>
      <c r="EN34" s="18"/>
      <c r="EO34" s="18"/>
      <c r="EP34" s="18"/>
      <c r="EQ34" s="18"/>
      <c r="ER34" s="18"/>
      <c r="ES34" s="18"/>
      <c r="ET34" s="18"/>
      <c r="EU34" s="18"/>
      <c r="EV34" s="18"/>
      <c r="EW34" s="18"/>
      <c r="EX34" s="18"/>
      <c r="EY34" s="18"/>
      <c r="EZ34" s="18"/>
      <c r="FA34" s="18"/>
      <c r="FB34" s="18"/>
      <c r="FC34" s="18"/>
      <c r="FD34" s="18"/>
      <c r="FE34" s="18"/>
      <c r="FF34" s="18"/>
      <c r="FG34" s="18"/>
      <c r="FH34" s="18"/>
      <c r="FI34" s="18"/>
      <c r="FJ34" s="18"/>
      <c r="FK34" s="18"/>
      <c r="FL34" s="18"/>
      <c r="FM34" s="18"/>
      <c r="FN34" s="18"/>
      <c r="FO34" s="18"/>
      <c r="FP34" s="18"/>
      <c r="FQ34" s="18"/>
      <c r="FR34" s="18"/>
      <c r="FS34" s="18"/>
      <c r="FT34" s="18"/>
      <c r="FU34" s="18"/>
      <c r="FV34" s="18"/>
      <c r="FW34" s="18"/>
      <c r="FX34" s="18"/>
      <c r="FY34" s="18"/>
      <c r="FZ34" s="18"/>
      <c r="GA34" s="18"/>
      <c r="GB34" s="18"/>
      <c r="GC34" s="18"/>
      <c r="GD34" s="18"/>
      <c r="GE34" s="18"/>
      <c r="GF34" s="18"/>
      <c r="GG34" s="18"/>
      <c r="GH34" s="18"/>
      <c r="GI34" s="18"/>
      <c r="GJ34" s="18"/>
      <c r="GK34" s="18"/>
      <c r="GL34" s="18"/>
      <c r="GM34" s="18"/>
      <c r="GN34" s="18"/>
      <c r="GO34" s="18"/>
      <c r="GP34" s="18"/>
      <c r="GQ34" s="18"/>
      <c r="GR34" s="18"/>
      <c r="GS34" s="18"/>
      <c r="GT34" s="18"/>
      <c r="GU34" s="18"/>
      <c r="GV34" s="18"/>
      <c r="GW34" s="18"/>
      <c r="GX34" s="18"/>
      <c r="GY34" s="18"/>
      <c r="GZ34" s="18"/>
      <c r="HA34" s="18"/>
      <c r="HB34" s="18"/>
      <c r="HC34" s="18"/>
      <c r="HD34" s="18"/>
      <c r="HE34" s="18"/>
      <c r="HF34" s="18"/>
      <c r="HG34" s="18"/>
      <c r="HH34" s="18"/>
      <c r="HI34" s="18"/>
      <c r="HJ34" s="18"/>
      <c r="HK34" s="18"/>
      <c r="HL34" s="18"/>
      <c r="HM34" s="18"/>
      <c r="HN34" s="18"/>
      <c r="HO34" s="18"/>
      <c r="HP34" s="18"/>
      <c r="HQ34" s="18"/>
      <c r="HR34" s="18"/>
      <c r="HS34" s="18"/>
      <c r="HT34" s="18"/>
      <c r="HU34" s="18"/>
      <c r="HV34" s="18"/>
      <c r="HW34" s="18"/>
      <c r="HX34" s="18"/>
      <c r="HY34" s="18"/>
      <c r="HZ34" s="18"/>
      <c r="IA34" s="18"/>
      <c r="IB34" s="18"/>
      <c r="IC34" s="18"/>
      <c r="ID34" s="18"/>
      <c r="IE34" s="18"/>
      <c r="IF34" s="18"/>
      <c r="IG34" s="18"/>
      <c r="IH34" s="18"/>
      <c r="II34" s="18"/>
      <c r="IJ34" s="18"/>
      <c r="IK34" s="18"/>
      <c r="IL34" s="18"/>
      <c r="IM34" s="18"/>
      <c r="IN34" s="18"/>
      <c r="IO34" s="18"/>
      <c r="IP34" s="18"/>
      <c r="IQ34" s="18"/>
      <c r="IR34" s="18"/>
      <c r="IS34" s="18"/>
      <c r="IT34" s="18"/>
      <c r="IU34" s="18"/>
      <c r="IV34" s="18"/>
      <c r="IW34" s="18"/>
      <c r="IX34" s="18"/>
      <c r="IY34" s="18"/>
      <c r="IZ34" s="18"/>
      <c r="JA34" s="18"/>
      <c r="JB34" s="18"/>
      <c r="JC34" s="18"/>
      <c r="JD34" s="18"/>
      <c r="JE34" s="18"/>
      <c r="JF34" s="18"/>
      <c r="JG34" s="18"/>
      <c r="JH34" s="18"/>
      <c r="JI34" s="18"/>
      <c r="JJ34" s="18"/>
      <c r="JK34" s="18"/>
      <c r="JL34" s="18"/>
      <c r="JM34" s="18"/>
      <c r="JN34" s="18"/>
      <c r="JO34" s="18"/>
      <c r="JP34" s="18"/>
      <c r="JQ34" s="18"/>
      <c r="JR34" s="18"/>
      <c r="JS34" s="18"/>
      <c r="JT34" s="18"/>
      <c r="JU34" s="18"/>
      <c r="JV34" s="18"/>
      <c r="JW34" s="18"/>
      <c r="JX34" s="18"/>
      <c r="JY34" s="18"/>
      <c r="JZ34" s="18"/>
      <c r="KA34" s="18"/>
      <c r="KB34" s="18"/>
      <c r="KC34" s="18"/>
      <c r="KD34" s="18"/>
      <c r="KE34" s="18"/>
      <c r="KF34" s="18"/>
      <c r="KG34" s="18"/>
      <c r="KH34" s="18"/>
      <c r="KI34" s="18"/>
      <c r="KJ34" s="18"/>
      <c r="KK34" s="18"/>
      <c r="KL34" s="18"/>
      <c r="KM34" s="18"/>
      <c r="KN34" s="18"/>
      <c r="KO34" s="18"/>
      <c r="KP34" s="18"/>
      <c r="KQ34" s="18"/>
      <c r="KR34" s="18"/>
      <c r="KS34" s="18"/>
      <c r="KT34" s="18"/>
      <c r="KU34" s="18"/>
      <c r="KV34" s="18"/>
      <c r="KW34" s="18"/>
      <c r="KX34" s="18"/>
      <c r="KY34" s="18"/>
      <c r="KZ34" s="18"/>
      <c r="LA34" s="18"/>
      <c r="LB34" s="18"/>
      <c r="LC34" s="18"/>
      <c r="LD34" s="18"/>
      <c r="LE34" s="18"/>
      <c r="LF34" s="18"/>
      <c r="LG34" s="18"/>
      <c r="LH34" s="18"/>
      <c r="LI34" s="18"/>
      <c r="LJ34" s="18"/>
      <c r="LK34" s="18"/>
      <c r="LL34" s="18"/>
      <c r="LM34" s="18"/>
      <c r="LN34" s="18"/>
      <c r="LO34" s="18"/>
      <c r="LP34" s="18"/>
      <c r="LQ34" s="18"/>
      <c r="LR34" s="18"/>
      <c r="LS34" s="18"/>
      <c r="LT34" s="18"/>
      <c r="LU34" s="18"/>
      <c r="LV34" s="18"/>
      <c r="LW34" s="18"/>
      <c r="LX34" s="18"/>
      <c r="LY34" s="18"/>
      <c r="LZ34" s="18"/>
      <c r="MA34" s="18"/>
      <c r="MB34" s="18"/>
      <c r="MC34" s="18"/>
      <c r="MD34" s="18"/>
      <c r="ME34" s="18"/>
      <c r="MF34" s="18"/>
      <c r="MG34" s="18"/>
      <c r="MH34" s="18"/>
      <c r="MI34" s="18"/>
      <c r="MJ34" s="18"/>
      <c r="MK34" s="18"/>
      <c r="ML34" s="18"/>
      <c r="MM34" s="18"/>
      <c r="MN34" s="18"/>
      <c r="MO34" s="18"/>
      <c r="MP34" s="18"/>
      <c r="MQ34" s="18"/>
      <c r="MR34" s="18"/>
      <c r="MS34" s="18"/>
      <c r="MT34" s="18"/>
      <c r="MU34" s="18"/>
      <c r="MV34" s="18"/>
      <c r="MW34" s="18"/>
      <c r="MX34" s="18"/>
      <c r="MY34" s="18"/>
      <c r="MZ34" s="18"/>
      <c r="NA34" s="18"/>
      <c r="NB34" s="18"/>
      <c r="NC34" s="18"/>
      <c r="ND34" s="18"/>
      <c r="NE34" s="18"/>
      <c r="NF34" s="18"/>
      <c r="NG34" s="18"/>
      <c r="NH34" s="18"/>
      <c r="NI34" s="18"/>
      <c r="NJ34" s="18"/>
      <c r="NK34" s="18"/>
      <c r="NL34" s="18"/>
      <c r="NM34" s="18"/>
      <c r="NN34" s="18"/>
      <c r="NO34" s="18"/>
      <c r="NP34" s="18"/>
      <c r="NQ34" s="18"/>
      <c r="NR34" s="18"/>
      <c r="NS34" s="18"/>
      <c r="NT34" s="18"/>
      <c r="NU34" s="18"/>
      <c r="NV34" s="18"/>
      <c r="NW34" s="18"/>
      <c r="NX34" s="18"/>
      <c r="NY34" s="18"/>
      <c r="NZ34" s="18"/>
      <c r="OA34" s="18"/>
      <c r="OB34" s="18"/>
      <c r="OC34" s="18"/>
      <c r="OD34" s="18"/>
      <c r="OE34" s="18"/>
      <c r="OF34" s="18"/>
      <c r="OG34" s="18"/>
      <c r="OH34" s="18"/>
      <c r="OI34" s="18"/>
      <c r="OJ34" s="18"/>
      <c r="OK34" s="18"/>
      <c r="OL34" s="18"/>
      <c r="OM34" s="18"/>
      <c r="ON34" s="18"/>
      <c r="OO34" s="18"/>
      <c r="OP34" s="18"/>
      <c r="OQ34" s="18"/>
      <c r="OR34" s="18"/>
      <c r="OS34" s="18"/>
      <c r="OT34" s="18"/>
      <c r="OU34" s="18"/>
      <c r="OV34" s="18"/>
      <c r="OW34" s="18"/>
      <c r="OX34" s="18"/>
      <c r="OY34" s="18"/>
      <c r="OZ34" s="18"/>
      <c r="PA34" s="18"/>
      <c r="PB34" s="18"/>
      <c r="PC34" s="18"/>
      <c r="PD34" s="18"/>
      <c r="PE34" s="18"/>
      <c r="PF34" s="18"/>
      <c r="PG34" s="18"/>
      <c r="PH34" s="18"/>
      <c r="PI34" s="18"/>
      <c r="PJ34" s="18"/>
      <c r="PK34" s="18"/>
      <c r="PL34" s="18"/>
      <c r="PM34" s="18"/>
      <c r="PN34" s="18"/>
      <c r="PO34" s="18"/>
      <c r="PP34" s="18"/>
      <c r="PQ34" s="18"/>
      <c r="PR34" s="18"/>
      <c r="PS34" s="18"/>
      <c r="PT34" s="18"/>
      <c r="PU34" s="18"/>
      <c r="PV34" s="18"/>
      <c r="PW34" s="18"/>
      <c r="PX34" s="18"/>
      <c r="PY34" s="18"/>
      <c r="PZ34" s="18"/>
      <c r="QA34" s="18"/>
      <c r="QB34" s="18"/>
      <c r="QC34" s="18"/>
      <c r="QD34" s="18"/>
      <c r="QE34" s="18"/>
      <c r="QF34" s="18"/>
      <c r="QG34" s="18"/>
      <c r="QH34" s="18"/>
      <c r="QI34" s="18"/>
      <c r="QJ34" s="18"/>
      <c r="QK34" s="18"/>
      <c r="QL34" s="18"/>
      <c r="QM34" s="18"/>
      <c r="QN34" s="18"/>
      <c r="QO34" s="18"/>
      <c r="QP34" s="18"/>
      <c r="QQ34" s="18"/>
      <c r="QR34" s="18"/>
      <c r="QS34" s="18"/>
      <c r="QT34" s="18"/>
      <c r="QU34" s="18"/>
      <c r="QV34" s="18"/>
      <c r="QW34" s="18"/>
      <c r="QX34" s="18"/>
      <c r="QY34" s="18"/>
      <c r="QZ34" s="18"/>
      <c r="RA34" s="18"/>
      <c r="RB34" s="18"/>
      <c r="RC34" s="18"/>
      <c r="RD34" s="18"/>
      <c r="RE34" s="18"/>
      <c r="RF34" s="18"/>
      <c r="RG34" s="18"/>
      <c r="RH34" s="18"/>
      <c r="RI34" s="18"/>
      <c r="RJ34" s="18"/>
      <c r="RK34" s="18"/>
      <c r="RL34" s="18"/>
      <c r="RM34" s="18"/>
      <c r="RN34" s="18"/>
      <c r="RO34" s="18"/>
      <c r="RP34" s="18"/>
      <c r="RQ34" s="18"/>
      <c r="RR34" s="18"/>
      <c r="RS34" s="18"/>
      <c r="RT34" s="18"/>
      <c r="RU34" s="18"/>
      <c r="RV34" s="18"/>
      <c r="RW34" s="18"/>
      <c r="RX34" s="18"/>
      <c r="RY34" s="18"/>
      <c r="RZ34" s="18"/>
      <c r="SA34" s="18"/>
      <c r="SB34" s="18"/>
      <c r="SC34" s="18"/>
      <c r="SD34" s="18"/>
      <c r="SE34" s="18"/>
      <c r="SF34" s="18"/>
      <c r="SG34" s="18"/>
      <c r="SH34" s="18"/>
      <c r="SI34" s="18"/>
      <c r="SJ34" s="18"/>
      <c r="SK34" s="18"/>
      <c r="SL34" s="18"/>
      <c r="SM34" s="18"/>
      <c r="SN34" s="18"/>
      <c r="SO34" s="18"/>
      <c r="SP34" s="18"/>
      <c r="SQ34" s="18"/>
      <c r="SR34" s="18"/>
      <c r="SS34" s="18"/>
      <c r="ST34" s="18"/>
      <c r="SU34" s="18"/>
      <c r="SV34" s="18"/>
      <c r="SW34" s="18"/>
    </row>
    <row r="35" spans="1:517" s="15" customFormat="1" ht="21" customHeight="1" x14ac:dyDescent="0.35">
      <c r="A35" s="8"/>
      <c r="B35" s="8"/>
      <c r="C35" s="8"/>
      <c r="D35" s="8"/>
      <c r="E35" s="146" t="s">
        <v>151</v>
      </c>
      <c r="F35" s="73" t="s">
        <v>152</v>
      </c>
      <c r="G35" s="73"/>
      <c r="H35" s="73"/>
      <c r="I35" s="73"/>
      <c r="J35" s="73"/>
      <c r="K35" s="73"/>
      <c r="L35" s="73"/>
      <c r="M35" s="119">
        <f>+M37</f>
        <v>800000</v>
      </c>
      <c r="N35" s="119">
        <f>+N37</f>
        <v>800001</v>
      </c>
      <c r="O35" s="119">
        <f t="shared" ref="O35:U35" si="40">+O37</f>
        <v>800002</v>
      </c>
      <c r="P35" s="119">
        <f t="shared" si="40"/>
        <v>800003</v>
      </c>
      <c r="Q35" s="119">
        <f t="shared" si="40"/>
        <v>800004</v>
      </c>
      <c r="R35" s="119">
        <f t="shared" si="40"/>
        <v>800005</v>
      </c>
      <c r="S35" s="119">
        <f t="shared" si="40"/>
        <v>800006</v>
      </c>
      <c r="T35" s="119">
        <f t="shared" si="40"/>
        <v>800007</v>
      </c>
      <c r="U35" s="119">
        <f t="shared" si="40"/>
        <v>800008</v>
      </c>
      <c r="V35" s="119">
        <f>+V37</f>
        <v>800009</v>
      </c>
      <c r="W35" s="119">
        <f t="shared" ref="W35:AA35" si="41">+W37</f>
        <v>800010</v>
      </c>
      <c r="X35" s="119">
        <f t="shared" si="41"/>
        <v>800011</v>
      </c>
      <c r="Y35" s="119">
        <f t="shared" si="41"/>
        <v>800012</v>
      </c>
      <c r="Z35" s="119">
        <f t="shared" si="41"/>
        <v>800013</v>
      </c>
      <c r="AA35" s="119">
        <f t="shared" si="41"/>
        <v>800014</v>
      </c>
      <c r="AB35" s="16"/>
      <c r="AC35" s="16"/>
      <c r="AD35" s="16"/>
      <c r="AE35" s="16"/>
      <c r="AF35" s="16"/>
      <c r="AG35" s="16"/>
      <c r="AH35" s="16"/>
      <c r="AI35" s="16"/>
      <c r="AJ35" s="16"/>
      <c r="AK35" s="16"/>
      <c r="AL35" s="16"/>
      <c r="AM35" s="16"/>
      <c r="AN35" s="16"/>
      <c r="AO35" s="16"/>
      <c r="AP35" s="16"/>
      <c r="AQ35" s="16"/>
      <c r="AR35" s="16"/>
      <c r="AS35" s="16"/>
      <c r="AT35" s="16"/>
      <c r="AU35" s="16"/>
      <c r="AV35" s="16"/>
      <c r="AW35" s="16"/>
      <c r="AX35" s="16"/>
      <c r="AY35" s="16"/>
      <c r="AZ35" s="16"/>
      <c r="BA35" s="16"/>
      <c r="BB35" s="16"/>
      <c r="BC35" s="16"/>
      <c r="BD35" s="16"/>
      <c r="BE35" s="16"/>
      <c r="BF35" s="16"/>
      <c r="BG35" s="16"/>
      <c r="BH35" s="16"/>
      <c r="BI35" s="16"/>
      <c r="BJ35" s="16"/>
      <c r="BK35" s="16"/>
      <c r="BL35" s="16"/>
      <c r="BM35" s="16"/>
      <c r="BN35" s="16"/>
      <c r="BO35" s="16"/>
      <c r="BP35" s="16"/>
      <c r="BQ35" s="16"/>
      <c r="BR35" s="16"/>
      <c r="BS35" s="16"/>
      <c r="BT35" s="16"/>
      <c r="BU35" s="16"/>
      <c r="BV35" s="16"/>
      <c r="BW35" s="16"/>
      <c r="BX35" s="16"/>
      <c r="BY35" s="16"/>
      <c r="BZ35" s="16"/>
      <c r="CA35" s="16"/>
      <c r="CB35" s="16"/>
      <c r="CC35" s="16"/>
      <c r="CD35" s="16"/>
      <c r="CE35" s="16"/>
      <c r="CF35" s="16"/>
      <c r="CG35" s="16"/>
      <c r="CH35" s="16"/>
      <c r="CI35" s="16"/>
      <c r="CJ35" s="16"/>
      <c r="CK35" s="16"/>
      <c r="CL35" s="16"/>
      <c r="CM35" s="16"/>
      <c r="CN35" s="16"/>
      <c r="CO35" s="16"/>
      <c r="CP35" s="16"/>
      <c r="CQ35" s="16"/>
      <c r="CR35" s="16"/>
      <c r="CS35" s="16"/>
      <c r="CT35" s="16"/>
      <c r="CU35" s="16"/>
      <c r="CV35" s="16"/>
      <c r="CW35" s="16"/>
      <c r="CX35" s="16"/>
      <c r="CY35" s="16"/>
      <c r="CZ35" s="16"/>
      <c r="DA35" s="16"/>
      <c r="DB35" s="16"/>
      <c r="DC35" s="16"/>
      <c r="DD35" s="16"/>
      <c r="DE35" s="16"/>
      <c r="DF35" s="16"/>
      <c r="DG35" s="16"/>
      <c r="DH35" s="16"/>
      <c r="DI35" s="16"/>
      <c r="DJ35" s="16"/>
      <c r="DK35" s="16"/>
      <c r="DL35" s="16"/>
      <c r="DM35" s="16"/>
      <c r="DN35" s="16"/>
      <c r="DO35" s="16"/>
      <c r="DP35" s="16"/>
      <c r="DQ35" s="16"/>
      <c r="DR35" s="16"/>
      <c r="DS35" s="16"/>
      <c r="DT35" s="16"/>
      <c r="DU35" s="16"/>
      <c r="DV35" s="16"/>
      <c r="DW35" s="16"/>
      <c r="DX35" s="16"/>
      <c r="DY35" s="16"/>
      <c r="DZ35" s="16"/>
      <c r="EA35" s="16"/>
      <c r="EB35" s="16"/>
      <c r="EC35" s="16"/>
      <c r="ED35" s="16"/>
      <c r="EE35" s="16"/>
      <c r="EF35" s="16"/>
      <c r="EG35" s="16"/>
      <c r="EH35" s="16"/>
      <c r="EI35" s="16"/>
      <c r="EJ35" s="16"/>
      <c r="EK35" s="16"/>
      <c r="EL35" s="16"/>
      <c r="EM35" s="16"/>
      <c r="EN35" s="16"/>
      <c r="EO35" s="16"/>
      <c r="EP35" s="16"/>
      <c r="EQ35" s="16"/>
      <c r="ER35" s="16"/>
      <c r="ES35" s="16"/>
      <c r="ET35" s="16"/>
      <c r="EU35" s="16"/>
      <c r="EV35" s="16"/>
      <c r="EW35" s="16"/>
      <c r="EX35" s="16"/>
      <c r="EY35" s="16"/>
      <c r="EZ35" s="16"/>
      <c r="FA35" s="16"/>
      <c r="FB35" s="16"/>
      <c r="FC35" s="16"/>
      <c r="FD35" s="16"/>
      <c r="FE35" s="16"/>
      <c r="FF35" s="16"/>
      <c r="FG35" s="16"/>
      <c r="FH35" s="16"/>
      <c r="FI35" s="16"/>
      <c r="FJ35" s="16"/>
      <c r="FK35" s="16"/>
      <c r="FL35" s="16"/>
      <c r="FM35" s="16"/>
      <c r="FN35" s="16"/>
      <c r="FO35" s="16"/>
      <c r="FP35" s="16"/>
      <c r="FQ35" s="16"/>
      <c r="FR35" s="16"/>
      <c r="FS35" s="16"/>
      <c r="FT35" s="16"/>
      <c r="FU35" s="16"/>
      <c r="FV35" s="16"/>
      <c r="FW35" s="16"/>
      <c r="FX35" s="16"/>
      <c r="FY35" s="16"/>
      <c r="FZ35" s="16"/>
      <c r="GA35" s="16"/>
      <c r="GB35" s="16"/>
      <c r="GC35" s="16"/>
      <c r="GD35" s="16"/>
      <c r="GE35" s="16"/>
      <c r="GF35" s="16"/>
      <c r="GG35" s="16"/>
      <c r="GH35" s="16"/>
      <c r="GI35" s="16"/>
      <c r="GJ35" s="16"/>
      <c r="GK35" s="16"/>
      <c r="GL35" s="16"/>
      <c r="GM35" s="16"/>
      <c r="GN35" s="16"/>
      <c r="GO35" s="16"/>
      <c r="GP35" s="16"/>
      <c r="GQ35" s="16"/>
      <c r="GR35" s="16"/>
      <c r="GS35" s="16"/>
      <c r="GT35" s="16"/>
      <c r="GU35" s="16"/>
      <c r="GV35" s="16"/>
      <c r="GW35" s="16"/>
      <c r="GX35" s="16"/>
      <c r="GY35" s="16"/>
      <c r="GZ35" s="16"/>
      <c r="HA35" s="16"/>
      <c r="HB35" s="16"/>
      <c r="HC35" s="16"/>
      <c r="HD35" s="16"/>
      <c r="HE35" s="16"/>
      <c r="HF35" s="16"/>
      <c r="HG35" s="16"/>
      <c r="HH35" s="16"/>
      <c r="HI35" s="16"/>
      <c r="HJ35" s="16"/>
      <c r="HK35" s="16"/>
      <c r="HL35" s="16"/>
      <c r="HM35" s="16"/>
      <c r="HN35" s="16"/>
      <c r="HO35" s="16"/>
      <c r="HP35" s="16"/>
      <c r="HQ35" s="16"/>
      <c r="HR35" s="16"/>
      <c r="HS35" s="16"/>
      <c r="HT35" s="16"/>
      <c r="HU35" s="16"/>
      <c r="HV35" s="16"/>
      <c r="HW35" s="16"/>
      <c r="HX35" s="16"/>
      <c r="HY35" s="16"/>
      <c r="HZ35" s="16"/>
      <c r="IA35" s="16"/>
      <c r="IB35" s="16"/>
      <c r="IC35" s="16"/>
      <c r="ID35" s="16"/>
      <c r="IE35" s="16"/>
      <c r="IF35" s="16"/>
      <c r="IG35" s="16"/>
      <c r="IH35" s="16"/>
      <c r="II35" s="16"/>
      <c r="IJ35" s="16"/>
      <c r="IK35" s="16"/>
      <c r="IL35" s="16"/>
      <c r="IM35" s="16"/>
      <c r="IN35" s="16"/>
      <c r="IO35" s="16"/>
      <c r="IP35" s="16"/>
      <c r="IQ35" s="16"/>
      <c r="IR35" s="16"/>
      <c r="IS35" s="16"/>
      <c r="IT35" s="16"/>
      <c r="IU35" s="16"/>
      <c r="IV35" s="16"/>
      <c r="IW35" s="16"/>
      <c r="IX35" s="16"/>
      <c r="IY35" s="16"/>
      <c r="IZ35" s="16"/>
      <c r="JA35" s="16"/>
      <c r="JB35" s="16"/>
      <c r="JC35" s="16"/>
      <c r="JD35" s="16"/>
      <c r="JE35" s="16"/>
      <c r="JF35" s="16"/>
      <c r="JG35" s="16"/>
      <c r="JH35" s="16"/>
      <c r="JI35" s="16"/>
      <c r="JJ35" s="16"/>
      <c r="JK35" s="16"/>
      <c r="JL35" s="16"/>
      <c r="JM35" s="16"/>
      <c r="JN35" s="16"/>
      <c r="JO35" s="16"/>
      <c r="JP35" s="16"/>
      <c r="JQ35" s="16"/>
      <c r="JR35" s="16"/>
      <c r="JS35" s="16"/>
      <c r="JT35" s="16"/>
      <c r="JU35" s="16"/>
      <c r="JV35" s="16"/>
      <c r="JW35" s="16"/>
      <c r="JX35" s="16"/>
      <c r="JY35" s="16"/>
      <c r="JZ35" s="16"/>
      <c r="KA35" s="16"/>
      <c r="KB35" s="16"/>
      <c r="KC35" s="16"/>
      <c r="KD35" s="16"/>
      <c r="KE35" s="16"/>
      <c r="KF35" s="16"/>
      <c r="KG35" s="16"/>
      <c r="KH35" s="16"/>
      <c r="KI35" s="16"/>
      <c r="KJ35" s="16"/>
      <c r="KK35" s="16"/>
      <c r="KL35" s="16"/>
      <c r="KM35" s="16"/>
      <c r="KN35" s="16"/>
      <c r="KO35" s="16"/>
      <c r="KP35" s="16"/>
      <c r="KQ35" s="16"/>
      <c r="KR35" s="16"/>
      <c r="KS35" s="16"/>
      <c r="KT35" s="16"/>
      <c r="KU35" s="16"/>
      <c r="KV35" s="16"/>
      <c r="KW35" s="16"/>
      <c r="KX35" s="16"/>
      <c r="KY35" s="16"/>
      <c r="KZ35" s="16"/>
      <c r="LA35" s="16"/>
      <c r="LB35" s="16"/>
      <c r="LC35" s="16"/>
      <c r="LD35" s="16"/>
      <c r="LE35" s="16"/>
      <c r="LF35" s="16"/>
      <c r="LG35" s="16"/>
      <c r="LH35" s="16"/>
      <c r="LI35" s="16"/>
      <c r="LJ35" s="16"/>
      <c r="LK35" s="16"/>
      <c r="LL35" s="16"/>
      <c r="LM35" s="16"/>
      <c r="LN35" s="16"/>
      <c r="LO35" s="16"/>
      <c r="LP35" s="16"/>
      <c r="LQ35" s="16"/>
      <c r="LR35" s="16"/>
      <c r="LS35" s="16"/>
      <c r="LT35" s="16"/>
      <c r="LU35" s="16"/>
      <c r="LV35" s="16"/>
      <c r="LW35" s="16"/>
      <c r="LX35" s="16"/>
      <c r="LY35" s="16"/>
      <c r="LZ35" s="16"/>
      <c r="MA35" s="16"/>
      <c r="MB35" s="16"/>
      <c r="MC35" s="16"/>
      <c r="MD35" s="16"/>
      <c r="ME35" s="16"/>
      <c r="MF35" s="16"/>
      <c r="MG35" s="16"/>
      <c r="MH35" s="16"/>
      <c r="MI35" s="16"/>
      <c r="MJ35" s="16"/>
      <c r="MK35" s="16"/>
      <c r="ML35" s="16"/>
      <c r="MM35" s="16"/>
      <c r="MN35" s="16"/>
      <c r="MO35" s="16"/>
      <c r="MP35" s="16"/>
      <c r="MQ35" s="16"/>
      <c r="MR35" s="16"/>
      <c r="MS35" s="16"/>
      <c r="MT35" s="16"/>
      <c r="MU35" s="16"/>
      <c r="MV35" s="16"/>
      <c r="MW35" s="16"/>
      <c r="MX35" s="16"/>
      <c r="MY35" s="16"/>
      <c r="MZ35" s="16"/>
      <c r="NA35" s="16"/>
      <c r="NB35" s="16"/>
      <c r="NC35" s="16"/>
      <c r="ND35" s="16"/>
      <c r="NE35" s="16"/>
      <c r="NF35" s="16"/>
      <c r="NG35" s="16"/>
      <c r="NH35" s="16"/>
      <c r="NI35" s="16"/>
      <c r="NJ35" s="16"/>
      <c r="NK35" s="16"/>
      <c r="NL35" s="16"/>
      <c r="NM35" s="16"/>
      <c r="NN35" s="16"/>
      <c r="NO35" s="16"/>
      <c r="NP35" s="16"/>
      <c r="NQ35" s="16"/>
      <c r="NR35" s="16"/>
      <c r="NS35" s="16"/>
      <c r="NT35" s="16"/>
      <c r="NU35" s="16"/>
      <c r="NV35" s="16"/>
      <c r="NW35" s="16"/>
      <c r="NX35" s="16"/>
      <c r="NY35" s="16"/>
      <c r="NZ35" s="16"/>
      <c r="OA35" s="16"/>
      <c r="OB35" s="16"/>
      <c r="OC35" s="16"/>
      <c r="OD35" s="16"/>
      <c r="OE35" s="16"/>
      <c r="OF35" s="16"/>
      <c r="OG35" s="16"/>
      <c r="OH35" s="16"/>
      <c r="OI35" s="16"/>
      <c r="OJ35" s="16"/>
      <c r="OK35" s="16"/>
      <c r="OL35" s="16"/>
      <c r="OM35" s="16"/>
      <c r="ON35" s="16"/>
      <c r="OO35" s="16"/>
      <c r="OP35" s="16"/>
      <c r="OQ35" s="16"/>
      <c r="OR35" s="16"/>
      <c r="OS35" s="16"/>
      <c r="OT35" s="16"/>
      <c r="OU35" s="16"/>
      <c r="OV35" s="16"/>
      <c r="OW35" s="16"/>
      <c r="OX35" s="16"/>
      <c r="OY35" s="16"/>
      <c r="OZ35" s="16"/>
      <c r="PA35" s="16"/>
      <c r="PB35" s="16"/>
      <c r="PC35" s="16"/>
      <c r="PD35" s="16"/>
      <c r="PE35" s="16"/>
      <c r="PF35" s="16"/>
      <c r="PG35" s="16"/>
      <c r="PH35" s="16"/>
      <c r="PI35" s="16"/>
      <c r="PJ35" s="16"/>
      <c r="PK35" s="16"/>
      <c r="PL35" s="16"/>
      <c r="PM35" s="16"/>
      <c r="PN35" s="16"/>
      <c r="PO35" s="16"/>
      <c r="PP35" s="16"/>
      <c r="PQ35" s="16"/>
      <c r="PR35" s="16"/>
      <c r="PS35" s="16"/>
      <c r="PT35" s="16"/>
      <c r="PU35" s="16"/>
      <c r="PV35" s="16"/>
      <c r="PW35" s="16"/>
      <c r="PX35" s="16"/>
      <c r="PY35" s="16"/>
      <c r="PZ35" s="16"/>
      <c r="QA35" s="16"/>
      <c r="QB35" s="16"/>
      <c r="QC35" s="16"/>
      <c r="QD35" s="16"/>
      <c r="QE35" s="16"/>
      <c r="QF35" s="16"/>
      <c r="QG35" s="16"/>
      <c r="QH35" s="16"/>
      <c r="QI35" s="16"/>
      <c r="QJ35" s="16"/>
      <c r="QK35" s="16"/>
      <c r="QL35" s="16"/>
      <c r="QM35" s="16"/>
      <c r="QN35" s="16"/>
      <c r="QO35" s="16"/>
      <c r="QP35" s="16"/>
      <c r="QQ35" s="16"/>
      <c r="QR35" s="16"/>
      <c r="QS35" s="16"/>
      <c r="QT35" s="16"/>
      <c r="QU35" s="16"/>
      <c r="QV35" s="16"/>
      <c r="QW35" s="16"/>
      <c r="QX35" s="16"/>
      <c r="QY35" s="16"/>
      <c r="QZ35" s="16"/>
      <c r="RA35" s="16"/>
      <c r="RB35" s="16"/>
      <c r="RC35" s="16"/>
      <c r="RD35" s="16"/>
      <c r="RE35" s="16"/>
      <c r="RF35" s="16"/>
      <c r="RG35" s="16"/>
      <c r="RH35" s="16"/>
      <c r="RI35" s="16"/>
      <c r="RJ35" s="16"/>
      <c r="RK35" s="16"/>
      <c r="RL35" s="16"/>
      <c r="RM35" s="16"/>
      <c r="RN35" s="16"/>
      <c r="RO35" s="16"/>
      <c r="RP35" s="16"/>
      <c r="RQ35" s="16"/>
      <c r="RR35" s="16"/>
      <c r="RS35" s="16"/>
      <c r="RT35" s="16"/>
      <c r="RU35" s="16"/>
      <c r="RV35" s="16"/>
      <c r="RW35" s="16"/>
      <c r="RX35" s="16"/>
      <c r="RY35" s="16"/>
      <c r="RZ35" s="16"/>
      <c r="SA35" s="16"/>
      <c r="SB35" s="16"/>
      <c r="SC35" s="16"/>
      <c r="SD35" s="16"/>
      <c r="SE35" s="16"/>
      <c r="SF35" s="16"/>
      <c r="SG35" s="16"/>
      <c r="SH35" s="16"/>
      <c r="SI35" s="16"/>
      <c r="SJ35" s="16"/>
      <c r="SK35" s="16"/>
      <c r="SL35" s="16"/>
      <c r="SM35" s="16"/>
      <c r="SN35" s="16"/>
      <c r="SO35" s="16"/>
      <c r="SP35" s="16"/>
      <c r="SQ35" s="16"/>
      <c r="SR35" s="16"/>
      <c r="SS35" s="16"/>
      <c r="ST35" s="16"/>
      <c r="SU35" s="16"/>
      <c r="SV35" s="16"/>
      <c r="SW35" s="16"/>
    </row>
    <row r="36" spans="1:517" ht="21" customHeight="1" x14ac:dyDescent="0.35">
      <c r="A36" s="8"/>
      <c r="B36" s="8"/>
      <c r="E36" s="50"/>
      <c r="F36" s="50"/>
      <c r="G36" s="142">
        <v>1126151100</v>
      </c>
      <c r="H36" s="52" t="s">
        <v>92</v>
      </c>
      <c r="I36" s="51">
        <v>132</v>
      </c>
      <c r="J36" s="51" t="s">
        <v>93</v>
      </c>
      <c r="K36" s="51">
        <v>3390</v>
      </c>
      <c r="L36" s="51" t="s">
        <v>56</v>
      </c>
      <c r="M36" s="117">
        <v>800000</v>
      </c>
      <c r="N36" s="117">
        <v>800001</v>
      </c>
      <c r="O36" s="117">
        <v>800002</v>
      </c>
      <c r="P36" s="117">
        <v>800003</v>
      </c>
      <c r="Q36" s="117">
        <v>800004</v>
      </c>
      <c r="R36" s="117">
        <v>800005</v>
      </c>
      <c r="S36" s="117">
        <v>800006</v>
      </c>
      <c r="T36" s="117">
        <v>800007</v>
      </c>
      <c r="U36" s="117">
        <v>800008</v>
      </c>
      <c r="V36" s="117">
        <v>800009</v>
      </c>
      <c r="W36" s="117">
        <v>800010</v>
      </c>
      <c r="X36" s="117">
        <v>800011</v>
      </c>
      <c r="Y36" s="117">
        <v>800012</v>
      </c>
      <c r="Z36" s="117">
        <v>800013</v>
      </c>
      <c r="AA36" s="117">
        <v>800014</v>
      </c>
    </row>
    <row r="37" spans="1:517" ht="21" customHeight="1" x14ac:dyDescent="0.35">
      <c r="A37" s="8"/>
      <c r="B37" s="8"/>
      <c r="E37" s="50"/>
      <c r="F37" s="50"/>
      <c r="G37" s="148"/>
      <c r="H37" s="53" t="s">
        <v>59</v>
      </c>
      <c r="I37" s="53"/>
      <c r="J37" s="53"/>
      <c r="K37" s="53"/>
      <c r="L37" s="55"/>
      <c r="M37" s="116">
        <f>SUM(M36:M36)</f>
        <v>800000</v>
      </c>
      <c r="N37" s="116">
        <f>SUM(N36:N36)</f>
        <v>800001</v>
      </c>
      <c r="O37" s="116">
        <f t="shared" ref="O37:U37" si="42">SUM(O36:O36)</f>
        <v>800002</v>
      </c>
      <c r="P37" s="116">
        <f t="shared" si="42"/>
        <v>800003</v>
      </c>
      <c r="Q37" s="116">
        <f t="shared" si="42"/>
        <v>800004</v>
      </c>
      <c r="R37" s="116">
        <f t="shared" si="42"/>
        <v>800005</v>
      </c>
      <c r="S37" s="116">
        <f t="shared" si="42"/>
        <v>800006</v>
      </c>
      <c r="T37" s="116">
        <f t="shared" si="42"/>
        <v>800007</v>
      </c>
      <c r="U37" s="116">
        <f t="shared" si="42"/>
        <v>800008</v>
      </c>
      <c r="V37" s="116">
        <f>SUM(V36:V36)</f>
        <v>800009</v>
      </c>
      <c r="W37" s="116">
        <f t="shared" ref="W37" si="43">SUM(W36:W36)</f>
        <v>800010</v>
      </c>
      <c r="X37" s="116">
        <f t="shared" ref="X37" si="44">SUM(X36:X36)</f>
        <v>800011</v>
      </c>
      <c r="Y37" s="116">
        <f t="shared" ref="Y37" si="45">SUM(Y36:Y36)</f>
        <v>800012</v>
      </c>
      <c r="Z37" s="116">
        <f t="shared" ref="Z37" si="46">SUM(Z36:Z36)</f>
        <v>800013</v>
      </c>
      <c r="AA37" s="116">
        <f t="shared" ref="AA37" si="47">SUM(AA36:AA36)</f>
        <v>800014</v>
      </c>
    </row>
    <row r="38" spans="1:517" s="13" customFormat="1" ht="21" customHeight="1" x14ac:dyDescent="0.35">
      <c r="A38" s="17"/>
      <c r="B38" s="17"/>
      <c r="C38" s="17"/>
      <c r="D38" s="17"/>
      <c r="E38" s="71" t="s">
        <v>122</v>
      </c>
      <c r="F38" s="72" t="s">
        <v>167</v>
      </c>
      <c r="G38" s="145"/>
      <c r="H38" s="72"/>
      <c r="I38" s="72"/>
      <c r="J38" s="72"/>
      <c r="K38" s="72"/>
      <c r="L38" s="72"/>
      <c r="M38" s="121">
        <f>+M39</f>
        <v>835000</v>
      </c>
      <c r="N38" s="121">
        <f>+N39</f>
        <v>835000</v>
      </c>
      <c r="O38" s="121">
        <f t="shared" ref="O38:U38" si="48">+O39</f>
        <v>835000</v>
      </c>
      <c r="P38" s="121">
        <f t="shared" si="48"/>
        <v>835000</v>
      </c>
      <c r="Q38" s="121">
        <f t="shared" si="48"/>
        <v>835000</v>
      </c>
      <c r="R38" s="121">
        <f t="shared" si="48"/>
        <v>835000</v>
      </c>
      <c r="S38" s="121">
        <f t="shared" si="48"/>
        <v>835000</v>
      </c>
      <c r="T38" s="121">
        <f t="shared" si="48"/>
        <v>835000</v>
      </c>
      <c r="U38" s="121">
        <f t="shared" si="48"/>
        <v>835000</v>
      </c>
      <c r="V38" s="121">
        <f>+V39</f>
        <v>835000</v>
      </c>
      <c r="W38" s="121">
        <f t="shared" ref="W38" si="49">+W39</f>
        <v>835000</v>
      </c>
      <c r="X38" s="121">
        <f t="shared" ref="X38" si="50">+X39</f>
        <v>835000</v>
      </c>
      <c r="Y38" s="121">
        <f t="shared" ref="Y38" si="51">+Y39</f>
        <v>835000</v>
      </c>
      <c r="Z38" s="121">
        <f t="shared" ref="Z38" si="52">+Z39</f>
        <v>835000</v>
      </c>
      <c r="AA38" s="121">
        <f t="shared" ref="AA38" si="53">+AA39</f>
        <v>835000</v>
      </c>
      <c r="AB38" s="18"/>
      <c r="AC38" s="18"/>
      <c r="AD38" s="18"/>
      <c r="AE38" s="18"/>
      <c r="AF38" s="18"/>
      <c r="AG38" s="18"/>
      <c r="AH38" s="18"/>
      <c r="AI38" s="18"/>
      <c r="AJ38" s="18"/>
      <c r="AK38" s="18"/>
      <c r="AL38" s="18"/>
      <c r="AM38" s="18"/>
      <c r="AN38" s="18"/>
      <c r="AO38" s="18"/>
      <c r="AP38" s="18"/>
      <c r="AQ38" s="18"/>
      <c r="AR38" s="18"/>
      <c r="AS38" s="18"/>
      <c r="AT38" s="18"/>
      <c r="AU38" s="18"/>
      <c r="AV38" s="18"/>
      <c r="AW38" s="18"/>
      <c r="AX38" s="18"/>
      <c r="AY38" s="18"/>
      <c r="AZ38" s="18"/>
      <c r="BA38" s="18"/>
      <c r="BB38" s="18"/>
      <c r="BC38" s="18"/>
      <c r="BD38" s="18"/>
      <c r="BE38" s="18"/>
      <c r="BF38" s="18"/>
      <c r="BG38" s="18"/>
      <c r="BH38" s="18"/>
      <c r="BI38" s="18"/>
      <c r="BJ38" s="18"/>
      <c r="BK38" s="18"/>
      <c r="BL38" s="18"/>
      <c r="BM38" s="18"/>
      <c r="BN38" s="18"/>
      <c r="BO38" s="18"/>
      <c r="BP38" s="18"/>
      <c r="BQ38" s="18"/>
      <c r="BR38" s="18"/>
      <c r="BS38" s="18"/>
      <c r="BT38" s="18"/>
      <c r="BU38" s="18"/>
      <c r="BV38" s="18"/>
      <c r="BW38" s="18"/>
      <c r="BX38" s="18"/>
      <c r="BY38" s="18"/>
      <c r="BZ38" s="18"/>
      <c r="CA38" s="18"/>
      <c r="CB38" s="18"/>
      <c r="CC38" s="18"/>
      <c r="CD38" s="18"/>
      <c r="CE38" s="18"/>
      <c r="CF38" s="18"/>
      <c r="CG38" s="18"/>
      <c r="CH38" s="18"/>
      <c r="CI38" s="18"/>
      <c r="CJ38" s="18"/>
      <c r="CK38" s="18"/>
      <c r="CL38" s="18"/>
      <c r="CM38" s="18"/>
      <c r="CN38" s="18"/>
      <c r="CO38" s="18"/>
      <c r="CP38" s="18"/>
      <c r="CQ38" s="18"/>
      <c r="CR38" s="18"/>
      <c r="CS38" s="18"/>
      <c r="CT38" s="18"/>
      <c r="CU38" s="18"/>
      <c r="CV38" s="18"/>
      <c r="CW38" s="18"/>
      <c r="CX38" s="18"/>
      <c r="CY38" s="18"/>
      <c r="CZ38" s="18"/>
      <c r="DA38" s="18"/>
      <c r="DB38" s="18"/>
      <c r="DC38" s="18"/>
      <c r="DD38" s="18"/>
      <c r="DE38" s="18"/>
      <c r="DF38" s="18"/>
      <c r="DG38" s="18"/>
      <c r="DH38" s="18"/>
      <c r="DI38" s="18"/>
      <c r="DJ38" s="18"/>
      <c r="DK38" s="18"/>
      <c r="DL38" s="18"/>
      <c r="DM38" s="18"/>
      <c r="DN38" s="18"/>
      <c r="DO38" s="18"/>
      <c r="DP38" s="18"/>
      <c r="DQ38" s="18"/>
      <c r="DR38" s="18"/>
      <c r="DS38" s="18"/>
      <c r="DT38" s="18"/>
      <c r="DU38" s="18"/>
      <c r="DV38" s="18"/>
      <c r="DW38" s="18"/>
      <c r="DX38" s="18"/>
      <c r="DY38" s="18"/>
      <c r="DZ38" s="18"/>
      <c r="EA38" s="18"/>
      <c r="EB38" s="18"/>
      <c r="EC38" s="18"/>
      <c r="ED38" s="18"/>
      <c r="EE38" s="18"/>
      <c r="EF38" s="18"/>
      <c r="EG38" s="18"/>
      <c r="EH38" s="18"/>
      <c r="EI38" s="18"/>
      <c r="EJ38" s="18"/>
      <c r="EK38" s="18"/>
      <c r="EL38" s="18"/>
      <c r="EM38" s="18"/>
      <c r="EN38" s="18"/>
      <c r="EO38" s="18"/>
      <c r="EP38" s="18"/>
      <c r="EQ38" s="18"/>
      <c r="ER38" s="18"/>
      <c r="ES38" s="18"/>
      <c r="ET38" s="18"/>
      <c r="EU38" s="18"/>
      <c r="EV38" s="18"/>
      <c r="EW38" s="18"/>
      <c r="EX38" s="18"/>
      <c r="EY38" s="18"/>
      <c r="EZ38" s="18"/>
      <c r="FA38" s="18"/>
      <c r="FB38" s="18"/>
      <c r="FC38" s="18"/>
      <c r="FD38" s="18"/>
      <c r="FE38" s="18"/>
      <c r="FF38" s="18"/>
      <c r="FG38" s="18"/>
      <c r="FH38" s="18"/>
      <c r="FI38" s="18"/>
      <c r="FJ38" s="18"/>
      <c r="FK38" s="18"/>
      <c r="FL38" s="18"/>
      <c r="FM38" s="18"/>
      <c r="FN38" s="18"/>
      <c r="FO38" s="18"/>
      <c r="FP38" s="18"/>
      <c r="FQ38" s="18"/>
      <c r="FR38" s="18"/>
      <c r="FS38" s="18"/>
      <c r="FT38" s="18"/>
      <c r="FU38" s="18"/>
      <c r="FV38" s="18"/>
      <c r="FW38" s="18"/>
      <c r="FX38" s="18"/>
      <c r="FY38" s="18"/>
      <c r="FZ38" s="18"/>
      <c r="GA38" s="18"/>
      <c r="GB38" s="18"/>
      <c r="GC38" s="18"/>
      <c r="GD38" s="18"/>
      <c r="GE38" s="18"/>
      <c r="GF38" s="18"/>
      <c r="GG38" s="18"/>
      <c r="GH38" s="18"/>
      <c r="GI38" s="18"/>
      <c r="GJ38" s="18"/>
      <c r="GK38" s="18"/>
      <c r="GL38" s="18"/>
      <c r="GM38" s="18"/>
      <c r="GN38" s="18"/>
      <c r="GO38" s="18"/>
      <c r="GP38" s="18"/>
      <c r="GQ38" s="18"/>
      <c r="GR38" s="18"/>
      <c r="GS38" s="18"/>
      <c r="GT38" s="18"/>
      <c r="GU38" s="18"/>
      <c r="GV38" s="18"/>
      <c r="GW38" s="18"/>
      <c r="GX38" s="18"/>
      <c r="GY38" s="18"/>
      <c r="GZ38" s="18"/>
      <c r="HA38" s="18"/>
      <c r="HB38" s="18"/>
      <c r="HC38" s="18"/>
      <c r="HD38" s="18"/>
      <c r="HE38" s="18"/>
      <c r="HF38" s="18"/>
      <c r="HG38" s="18"/>
      <c r="HH38" s="18"/>
      <c r="HI38" s="18"/>
      <c r="HJ38" s="18"/>
      <c r="HK38" s="18"/>
      <c r="HL38" s="18"/>
      <c r="HM38" s="18"/>
      <c r="HN38" s="18"/>
      <c r="HO38" s="18"/>
      <c r="HP38" s="18"/>
      <c r="HQ38" s="18"/>
      <c r="HR38" s="18"/>
      <c r="HS38" s="18"/>
      <c r="HT38" s="18"/>
      <c r="HU38" s="18"/>
      <c r="HV38" s="18"/>
      <c r="HW38" s="18"/>
      <c r="HX38" s="18"/>
      <c r="HY38" s="18"/>
      <c r="HZ38" s="18"/>
      <c r="IA38" s="18"/>
      <c r="IB38" s="18"/>
      <c r="IC38" s="18"/>
      <c r="ID38" s="18"/>
      <c r="IE38" s="18"/>
      <c r="IF38" s="18"/>
      <c r="IG38" s="18"/>
      <c r="IH38" s="18"/>
      <c r="II38" s="18"/>
      <c r="IJ38" s="18"/>
      <c r="IK38" s="18"/>
      <c r="IL38" s="18"/>
      <c r="IM38" s="18"/>
      <c r="IN38" s="18"/>
      <c r="IO38" s="18"/>
      <c r="IP38" s="18"/>
      <c r="IQ38" s="18"/>
      <c r="IR38" s="18"/>
      <c r="IS38" s="18"/>
      <c r="IT38" s="18"/>
      <c r="IU38" s="18"/>
      <c r="IV38" s="18"/>
      <c r="IW38" s="18"/>
      <c r="IX38" s="18"/>
      <c r="IY38" s="18"/>
      <c r="IZ38" s="18"/>
      <c r="JA38" s="18"/>
      <c r="JB38" s="18"/>
      <c r="JC38" s="18"/>
      <c r="JD38" s="18"/>
      <c r="JE38" s="18"/>
      <c r="JF38" s="18"/>
      <c r="JG38" s="18"/>
      <c r="JH38" s="18"/>
      <c r="JI38" s="18"/>
      <c r="JJ38" s="18"/>
      <c r="JK38" s="18"/>
      <c r="JL38" s="18"/>
      <c r="JM38" s="18"/>
      <c r="JN38" s="18"/>
      <c r="JO38" s="18"/>
      <c r="JP38" s="18"/>
      <c r="JQ38" s="18"/>
      <c r="JR38" s="18"/>
      <c r="JS38" s="18"/>
      <c r="JT38" s="18"/>
      <c r="JU38" s="18"/>
      <c r="JV38" s="18"/>
      <c r="JW38" s="18"/>
      <c r="JX38" s="18"/>
      <c r="JY38" s="18"/>
      <c r="JZ38" s="18"/>
      <c r="KA38" s="18"/>
      <c r="KB38" s="18"/>
      <c r="KC38" s="18"/>
      <c r="KD38" s="18"/>
      <c r="KE38" s="18"/>
      <c r="KF38" s="18"/>
      <c r="KG38" s="18"/>
      <c r="KH38" s="18"/>
      <c r="KI38" s="18"/>
      <c r="KJ38" s="18"/>
      <c r="KK38" s="18"/>
      <c r="KL38" s="18"/>
      <c r="KM38" s="18"/>
      <c r="KN38" s="18"/>
      <c r="KO38" s="18"/>
      <c r="KP38" s="18"/>
      <c r="KQ38" s="18"/>
      <c r="KR38" s="18"/>
      <c r="KS38" s="18"/>
      <c r="KT38" s="18"/>
      <c r="KU38" s="18"/>
      <c r="KV38" s="18"/>
      <c r="KW38" s="18"/>
      <c r="KX38" s="18"/>
      <c r="KY38" s="18"/>
      <c r="KZ38" s="18"/>
      <c r="LA38" s="18"/>
      <c r="LB38" s="18"/>
      <c r="LC38" s="18"/>
      <c r="LD38" s="18"/>
      <c r="LE38" s="18"/>
      <c r="LF38" s="18"/>
      <c r="LG38" s="18"/>
      <c r="LH38" s="18"/>
      <c r="LI38" s="18"/>
      <c r="LJ38" s="18"/>
      <c r="LK38" s="18"/>
      <c r="LL38" s="18"/>
      <c r="LM38" s="18"/>
      <c r="LN38" s="18"/>
      <c r="LO38" s="18"/>
      <c r="LP38" s="18"/>
      <c r="LQ38" s="18"/>
      <c r="LR38" s="18"/>
      <c r="LS38" s="18"/>
      <c r="LT38" s="18"/>
      <c r="LU38" s="18"/>
      <c r="LV38" s="18"/>
      <c r="LW38" s="18"/>
      <c r="LX38" s="18"/>
      <c r="LY38" s="18"/>
      <c r="LZ38" s="18"/>
      <c r="MA38" s="18"/>
      <c r="MB38" s="18"/>
      <c r="MC38" s="18"/>
      <c r="MD38" s="18"/>
      <c r="ME38" s="18"/>
      <c r="MF38" s="18"/>
      <c r="MG38" s="18"/>
      <c r="MH38" s="18"/>
      <c r="MI38" s="18"/>
      <c r="MJ38" s="18"/>
      <c r="MK38" s="18"/>
      <c r="ML38" s="18"/>
      <c r="MM38" s="18"/>
      <c r="MN38" s="18"/>
      <c r="MO38" s="18"/>
      <c r="MP38" s="18"/>
      <c r="MQ38" s="18"/>
      <c r="MR38" s="18"/>
      <c r="MS38" s="18"/>
      <c r="MT38" s="18"/>
      <c r="MU38" s="18"/>
      <c r="MV38" s="18"/>
      <c r="MW38" s="18"/>
      <c r="MX38" s="18"/>
      <c r="MY38" s="18"/>
      <c r="MZ38" s="18"/>
      <c r="NA38" s="18"/>
      <c r="NB38" s="18"/>
      <c r="NC38" s="18"/>
      <c r="ND38" s="18"/>
      <c r="NE38" s="18"/>
      <c r="NF38" s="18"/>
      <c r="NG38" s="18"/>
      <c r="NH38" s="18"/>
      <c r="NI38" s="18"/>
      <c r="NJ38" s="18"/>
      <c r="NK38" s="18"/>
      <c r="NL38" s="18"/>
      <c r="NM38" s="18"/>
      <c r="NN38" s="18"/>
      <c r="NO38" s="18"/>
      <c r="NP38" s="18"/>
      <c r="NQ38" s="18"/>
      <c r="NR38" s="18"/>
      <c r="NS38" s="18"/>
      <c r="NT38" s="18"/>
      <c r="NU38" s="18"/>
      <c r="NV38" s="18"/>
      <c r="NW38" s="18"/>
      <c r="NX38" s="18"/>
      <c r="NY38" s="18"/>
      <c r="NZ38" s="18"/>
      <c r="OA38" s="18"/>
      <c r="OB38" s="18"/>
      <c r="OC38" s="18"/>
      <c r="OD38" s="18"/>
      <c r="OE38" s="18"/>
      <c r="OF38" s="18"/>
      <c r="OG38" s="18"/>
      <c r="OH38" s="18"/>
      <c r="OI38" s="18"/>
      <c r="OJ38" s="18"/>
      <c r="OK38" s="18"/>
      <c r="OL38" s="18"/>
      <c r="OM38" s="18"/>
      <c r="ON38" s="18"/>
      <c r="OO38" s="18"/>
      <c r="OP38" s="18"/>
      <c r="OQ38" s="18"/>
      <c r="OR38" s="18"/>
      <c r="OS38" s="18"/>
      <c r="OT38" s="18"/>
      <c r="OU38" s="18"/>
      <c r="OV38" s="18"/>
      <c r="OW38" s="18"/>
      <c r="OX38" s="18"/>
      <c r="OY38" s="18"/>
      <c r="OZ38" s="18"/>
      <c r="PA38" s="18"/>
      <c r="PB38" s="18"/>
      <c r="PC38" s="18"/>
      <c r="PD38" s="18"/>
      <c r="PE38" s="18"/>
      <c r="PF38" s="18"/>
      <c r="PG38" s="18"/>
      <c r="PH38" s="18"/>
      <c r="PI38" s="18"/>
      <c r="PJ38" s="18"/>
      <c r="PK38" s="18"/>
      <c r="PL38" s="18"/>
      <c r="PM38" s="18"/>
      <c r="PN38" s="18"/>
      <c r="PO38" s="18"/>
      <c r="PP38" s="18"/>
      <c r="PQ38" s="18"/>
      <c r="PR38" s="18"/>
      <c r="PS38" s="18"/>
      <c r="PT38" s="18"/>
      <c r="PU38" s="18"/>
      <c r="PV38" s="18"/>
      <c r="PW38" s="18"/>
      <c r="PX38" s="18"/>
      <c r="PY38" s="18"/>
      <c r="PZ38" s="18"/>
      <c r="QA38" s="18"/>
      <c r="QB38" s="18"/>
      <c r="QC38" s="18"/>
      <c r="QD38" s="18"/>
      <c r="QE38" s="18"/>
      <c r="QF38" s="18"/>
      <c r="QG38" s="18"/>
      <c r="QH38" s="18"/>
      <c r="QI38" s="18"/>
      <c r="QJ38" s="18"/>
      <c r="QK38" s="18"/>
      <c r="QL38" s="18"/>
      <c r="QM38" s="18"/>
      <c r="QN38" s="18"/>
      <c r="QO38" s="18"/>
      <c r="QP38" s="18"/>
      <c r="QQ38" s="18"/>
      <c r="QR38" s="18"/>
      <c r="QS38" s="18"/>
      <c r="QT38" s="18"/>
      <c r="QU38" s="18"/>
      <c r="QV38" s="18"/>
      <c r="QW38" s="18"/>
      <c r="QX38" s="18"/>
      <c r="QY38" s="18"/>
      <c r="QZ38" s="18"/>
      <c r="RA38" s="18"/>
      <c r="RB38" s="18"/>
      <c r="RC38" s="18"/>
      <c r="RD38" s="18"/>
      <c r="RE38" s="18"/>
      <c r="RF38" s="18"/>
      <c r="RG38" s="18"/>
      <c r="RH38" s="18"/>
      <c r="RI38" s="18"/>
      <c r="RJ38" s="18"/>
      <c r="RK38" s="18"/>
      <c r="RL38" s="18"/>
      <c r="RM38" s="18"/>
      <c r="RN38" s="18"/>
      <c r="RO38" s="18"/>
      <c r="RP38" s="18"/>
      <c r="RQ38" s="18"/>
      <c r="RR38" s="18"/>
      <c r="RS38" s="18"/>
      <c r="RT38" s="18"/>
      <c r="RU38" s="18"/>
      <c r="RV38" s="18"/>
      <c r="RW38" s="18"/>
      <c r="RX38" s="18"/>
      <c r="RY38" s="18"/>
      <c r="RZ38" s="18"/>
      <c r="SA38" s="18"/>
      <c r="SB38" s="18"/>
      <c r="SC38" s="18"/>
      <c r="SD38" s="18"/>
      <c r="SE38" s="18"/>
      <c r="SF38" s="18"/>
      <c r="SG38" s="18"/>
      <c r="SH38" s="18"/>
      <c r="SI38" s="18"/>
      <c r="SJ38" s="18"/>
      <c r="SK38" s="18"/>
      <c r="SL38" s="18"/>
      <c r="SM38" s="18"/>
      <c r="SN38" s="18"/>
      <c r="SO38" s="18"/>
      <c r="SP38" s="18"/>
      <c r="SQ38" s="18"/>
      <c r="SR38" s="18"/>
      <c r="SS38" s="18"/>
      <c r="ST38" s="18"/>
      <c r="SU38" s="18"/>
      <c r="SV38" s="18"/>
      <c r="SW38" s="18"/>
    </row>
    <row r="39" spans="1:517" s="15" customFormat="1" ht="21" customHeight="1" x14ac:dyDescent="0.35">
      <c r="A39" s="17"/>
      <c r="B39" s="17"/>
      <c r="C39" s="17"/>
      <c r="D39" s="17"/>
      <c r="E39" s="176"/>
      <c r="F39" s="213" t="s">
        <v>128</v>
      </c>
      <c r="G39" s="213"/>
      <c r="H39" s="213"/>
      <c r="I39" s="213"/>
      <c r="J39" s="213"/>
      <c r="K39" s="213"/>
      <c r="L39" s="213"/>
      <c r="M39" s="119">
        <f>+M42</f>
        <v>835000</v>
      </c>
      <c r="N39" s="119">
        <f>+N42</f>
        <v>835000</v>
      </c>
      <c r="O39" s="119">
        <f t="shared" ref="O39:U39" si="54">+O42</f>
        <v>835000</v>
      </c>
      <c r="P39" s="119">
        <f t="shared" si="54"/>
        <v>835000</v>
      </c>
      <c r="Q39" s="119">
        <f t="shared" si="54"/>
        <v>835000</v>
      </c>
      <c r="R39" s="119">
        <f t="shared" si="54"/>
        <v>835000</v>
      </c>
      <c r="S39" s="119">
        <f t="shared" si="54"/>
        <v>835000</v>
      </c>
      <c r="T39" s="119">
        <f t="shared" si="54"/>
        <v>835000</v>
      </c>
      <c r="U39" s="119">
        <f t="shared" si="54"/>
        <v>835000</v>
      </c>
      <c r="V39" s="119">
        <f>+V42</f>
        <v>835000</v>
      </c>
      <c r="W39" s="119">
        <f t="shared" ref="W39:AA39" si="55">+W42</f>
        <v>835000</v>
      </c>
      <c r="X39" s="119">
        <f t="shared" si="55"/>
        <v>835000</v>
      </c>
      <c r="Y39" s="119">
        <f t="shared" si="55"/>
        <v>835000</v>
      </c>
      <c r="Z39" s="119">
        <f t="shared" si="55"/>
        <v>835000</v>
      </c>
      <c r="AA39" s="119">
        <f t="shared" si="55"/>
        <v>835000</v>
      </c>
      <c r="AB39" s="16"/>
      <c r="AC39" s="16"/>
      <c r="AD39" s="16"/>
      <c r="AE39" s="16"/>
      <c r="AF39" s="16"/>
      <c r="AG39" s="16"/>
      <c r="AH39" s="16"/>
      <c r="AI39" s="16"/>
      <c r="AJ39" s="16"/>
      <c r="AK39" s="16"/>
      <c r="AL39" s="16"/>
      <c r="AM39" s="16"/>
      <c r="AN39" s="16"/>
      <c r="AO39" s="16"/>
      <c r="AP39" s="16"/>
      <c r="AQ39" s="16"/>
      <c r="AR39" s="16"/>
      <c r="AS39" s="16"/>
      <c r="AT39" s="16"/>
      <c r="AU39" s="16"/>
      <c r="AV39" s="16"/>
      <c r="AW39" s="16"/>
      <c r="AX39" s="16"/>
      <c r="AY39" s="16"/>
      <c r="AZ39" s="16"/>
      <c r="BA39" s="16"/>
      <c r="BB39" s="16"/>
      <c r="BC39" s="16"/>
      <c r="BD39" s="16"/>
      <c r="BE39" s="16"/>
      <c r="BF39" s="16"/>
      <c r="BG39" s="16"/>
      <c r="BH39" s="16"/>
      <c r="BI39" s="16"/>
      <c r="BJ39" s="16"/>
      <c r="BK39" s="16"/>
      <c r="BL39" s="16"/>
      <c r="BM39" s="16"/>
      <c r="BN39" s="16"/>
      <c r="BO39" s="16"/>
      <c r="BP39" s="16"/>
      <c r="BQ39" s="16"/>
      <c r="BR39" s="16"/>
      <c r="BS39" s="16"/>
      <c r="BT39" s="16"/>
      <c r="BU39" s="16"/>
      <c r="BV39" s="16"/>
      <c r="BW39" s="16"/>
      <c r="BX39" s="16"/>
      <c r="BY39" s="16"/>
      <c r="BZ39" s="16"/>
      <c r="CA39" s="16"/>
      <c r="CB39" s="16"/>
      <c r="CC39" s="16"/>
      <c r="CD39" s="16"/>
      <c r="CE39" s="16"/>
      <c r="CF39" s="16"/>
      <c r="CG39" s="16"/>
      <c r="CH39" s="16"/>
      <c r="CI39" s="16"/>
      <c r="CJ39" s="16"/>
      <c r="CK39" s="16"/>
      <c r="CL39" s="16"/>
      <c r="CM39" s="16"/>
      <c r="CN39" s="16"/>
      <c r="CO39" s="16"/>
      <c r="CP39" s="16"/>
      <c r="CQ39" s="16"/>
      <c r="CR39" s="16"/>
      <c r="CS39" s="16"/>
      <c r="CT39" s="16"/>
      <c r="CU39" s="16"/>
      <c r="CV39" s="16"/>
      <c r="CW39" s="16"/>
      <c r="CX39" s="16"/>
      <c r="CY39" s="16"/>
      <c r="CZ39" s="16"/>
      <c r="DA39" s="16"/>
      <c r="DB39" s="16"/>
      <c r="DC39" s="16"/>
      <c r="DD39" s="16"/>
      <c r="DE39" s="16"/>
      <c r="DF39" s="16"/>
      <c r="DG39" s="16"/>
      <c r="DH39" s="16"/>
      <c r="DI39" s="16"/>
      <c r="DJ39" s="16"/>
      <c r="DK39" s="16"/>
      <c r="DL39" s="16"/>
      <c r="DM39" s="16"/>
      <c r="DN39" s="16"/>
      <c r="DO39" s="16"/>
      <c r="DP39" s="16"/>
      <c r="DQ39" s="16"/>
      <c r="DR39" s="16"/>
      <c r="DS39" s="16"/>
      <c r="DT39" s="16"/>
      <c r="DU39" s="16"/>
      <c r="DV39" s="16"/>
      <c r="DW39" s="16"/>
      <c r="DX39" s="16"/>
      <c r="DY39" s="16"/>
      <c r="DZ39" s="16"/>
      <c r="EA39" s="16"/>
      <c r="EB39" s="16"/>
      <c r="EC39" s="16"/>
      <c r="ED39" s="16"/>
      <c r="EE39" s="16"/>
      <c r="EF39" s="16"/>
      <c r="EG39" s="16"/>
      <c r="EH39" s="16"/>
      <c r="EI39" s="16"/>
      <c r="EJ39" s="16"/>
      <c r="EK39" s="16"/>
      <c r="EL39" s="16"/>
      <c r="EM39" s="16"/>
      <c r="EN39" s="16"/>
      <c r="EO39" s="16"/>
      <c r="EP39" s="16"/>
      <c r="EQ39" s="16"/>
      <c r="ER39" s="16"/>
      <c r="ES39" s="16"/>
      <c r="ET39" s="16"/>
      <c r="EU39" s="16"/>
      <c r="EV39" s="16"/>
      <c r="EW39" s="16"/>
      <c r="EX39" s="16"/>
      <c r="EY39" s="16"/>
      <c r="EZ39" s="16"/>
      <c r="FA39" s="16"/>
      <c r="FB39" s="16"/>
      <c r="FC39" s="16"/>
      <c r="FD39" s="16"/>
      <c r="FE39" s="16"/>
      <c r="FF39" s="16"/>
      <c r="FG39" s="16"/>
      <c r="FH39" s="16"/>
      <c r="FI39" s="16"/>
      <c r="FJ39" s="16"/>
      <c r="FK39" s="16"/>
      <c r="FL39" s="16"/>
      <c r="FM39" s="16"/>
      <c r="FN39" s="16"/>
      <c r="FO39" s="16"/>
      <c r="FP39" s="16"/>
      <c r="FQ39" s="16"/>
      <c r="FR39" s="16"/>
      <c r="FS39" s="16"/>
      <c r="FT39" s="16"/>
      <c r="FU39" s="16"/>
      <c r="FV39" s="16"/>
      <c r="FW39" s="16"/>
      <c r="FX39" s="16"/>
      <c r="FY39" s="16"/>
      <c r="FZ39" s="16"/>
      <c r="GA39" s="16"/>
      <c r="GB39" s="16"/>
      <c r="GC39" s="16"/>
      <c r="GD39" s="16"/>
      <c r="GE39" s="16"/>
      <c r="GF39" s="16"/>
      <c r="GG39" s="16"/>
      <c r="GH39" s="16"/>
      <c r="GI39" s="16"/>
      <c r="GJ39" s="16"/>
      <c r="GK39" s="16"/>
      <c r="GL39" s="16"/>
      <c r="GM39" s="16"/>
      <c r="GN39" s="16"/>
      <c r="GO39" s="16"/>
      <c r="GP39" s="16"/>
      <c r="GQ39" s="16"/>
      <c r="GR39" s="16"/>
      <c r="GS39" s="16"/>
      <c r="GT39" s="16"/>
      <c r="GU39" s="16"/>
      <c r="GV39" s="16"/>
      <c r="GW39" s="16"/>
      <c r="GX39" s="16"/>
      <c r="GY39" s="16"/>
      <c r="GZ39" s="16"/>
      <c r="HA39" s="16"/>
      <c r="HB39" s="16"/>
      <c r="HC39" s="16"/>
      <c r="HD39" s="16"/>
      <c r="HE39" s="16"/>
      <c r="HF39" s="16"/>
      <c r="HG39" s="16"/>
      <c r="HH39" s="16"/>
      <c r="HI39" s="16"/>
      <c r="HJ39" s="16"/>
      <c r="HK39" s="16"/>
      <c r="HL39" s="16"/>
      <c r="HM39" s="16"/>
      <c r="HN39" s="16"/>
      <c r="HO39" s="16"/>
      <c r="HP39" s="16"/>
      <c r="HQ39" s="16"/>
      <c r="HR39" s="16"/>
      <c r="HS39" s="16"/>
      <c r="HT39" s="16"/>
      <c r="HU39" s="16"/>
      <c r="HV39" s="16"/>
      <c r="HW39" s="16"/>
      <c r="HX39" s="16"/>
      <c r="HY39" s="16"/>
      <c r="HZ39" s="16"/>
      <c r="IA39" s="16"/>
      <c r="IB39" s="16"/>
      <c r="IC39" s="16"/>
      <c r="ID39" s="16"/>
      <c r="IE39" s="16"/>
      <c r="IF39" s="16"/>
      <c r="IG39" s="16"/>
      <c r="IH39" s="16"/>
      <c r="II39" s="16"/>
      <c r="IJ39" s="16"/>
      <c r="IK39" s="16"/>
      <c r="IL39" s="16"/>
      <c r="IM39" s="16"/>
      <c r="IN39" s="16"/>
      <c r="IO39" s="16"/>
      <c r="IP39" s="16"/>
      <c r="IQ39" s="16"/>
      <c r="IR39" s="16"/>
      <c r="IS39" s="16"/>
      <c r="IT39" s="16"/>
      <c r="IU39" s="16"/>
      <c r="IV39" s="16"/>
      <c r="IW39" s="16"/>
      <c r="IX39" s="16"/>
      <c r="IY39" s="16"/>
      <c r="IZ39" s="16"/>
      <c r="JA39" s="16"/>
      <c r="JB39" s="16"/>
      <c r="JC39" s="16"/>
      <c r="JD39" s="16"/>
      <c r="JE39" s="16"/>
      <c r="JF39" s="16"/>
      <c r="JG39" s="16"/>
      <c r="JH39" s="16"/>
      <c r="JI39" s="16"/>
      <c r="JJ39" s="16"/>
      <c r="JK39" s="16"/>
      <c r="JL39" s="16"/>
      <c r="JM39" s="16"/>
      <c r="JN39" s="16"/>
      <c r="JO39" s="16"/>
      <c r="JP39" s="16"/>
      <c r="JQ39" s="16"/>
      <c r="JR39" s="16"/>
      <c r="JS39" s="16"/>
      <c r="JT39" s="16"/>
      <c r="JU39" s="16"/>
      <c r="JV39" s="16"/>
      <c r="JW39" s="16"/>
      <c r="JX39" s="16"/>
      <c r="JY39" s="16"/>
      <c r="JZ39" s="16"/>
      <c r="KA39" s="16"/>
      <c r="KB39" s="16"/>
      <c r="KC39" s="16"/>
      <c r="KD39" s="16"/>
      <c r="KE39" s="16"/>
      <c r="KF39" s="16"/>
      <c r="KG39" s="16"/>
      <c r="KH39" s="16"/>
      <c r="KI39" s="16"/>
      <c r="KJ39" s="16"/>
      <c r="KK39" s="16"/>
      <c r="KL39" s="16"/>
      <c r="KM39" s="16"/>
      <c r="KN39" s="16"/>
      <c r="KO39" s="16"/>
      <c r="KP39" s="16"/>
      <c r="KQ39" s="16"/>
      <c r="KR39" s="16"/>
      <c r="KS39" s="16"/>
      <c r="KT39" s="16"/>
      <c r="KU39" s="16"/>
      <c r="KV39" s="16"/>
      <c r="KW39" s="16"/>
      <c r="KX39" s="16"/>
      <c r="KY39" s="16"/>
      <c r="KZ39" s="16"/>
      <c r="LA39" s="16"/>
      <c r="LB39" s="16"/>
      <c r="LC39" s="16"/>
      <c r="LD39" s="16"/>
      <c r="LE39" s="16"/>
      <c r="LF39" s="16"/>
      <c r="LG39" s="16"/>
      <c r="LH39" s="16"/>
      <c r="LI39" s="16"/>
      <c r="LJ39" s="16"/>
      <c r="LK39" s="16"/>
      <c r="LL39" s="16"/>
      <c r="LM39" s="16"/>
      <c r="LN39" s="16"/>
      <c r="LO39" s="16"/>
      <c r="LP39" s="16"/>
      <c r="LQ39" s="16"/>
      <c r="LR39" s="16"/>
      <c r="LS39" s="16"/>
      <c r="LT39" s="16"/>
      <c r="LU39" s="16"/>
      <c r="LV39" s="16"/>
      <c r="LW39" s="16"/>
      <c r="LX39" s="16"/>
      <c r="LY39" s="16"/>
      <c r="LZ39" s="16"/>
      <c r="MA39" s="16"/>
      <c r="MB39" s="16"/>
      <c r="MC39" s="16"/>
      <c r="MD39" s="16"/>
      <c r="ME39" s="16"/>
      <c r="MF39" s="16"/>
      <c r="MG39" s="16"/>
      <c r="MH39" s="16"/>
      <c r="MI39" s="16"/>
      <c r="MJ39" s="16"/>
      <c r="MK39" s="16"/>
      <c r="ML39" s="16"/>
      <c r="MM39" s="16"/>
      <c r="MN39" s="16"/>
      <c r="MO39" s="16"/>
      <c r="MP39" s="16"/>
      <c r="MQ39" s="16"/>
      <c r="MR39" s="16"/>
      <c r="MS39" s="16"/>
      <c r="MT39" s="16"/>
      <c r="MU39" s="16"/>
      <c r="MV39" s="16"/>
      <c r="MW39" s="16"/>
      <c r="MX39" s="16"/>
      <c r="MY39" s="16"/>
      <c r="MZ39" s="16"/>
      <c r="NA39" s="16"/>
      <c r="NB39" s="16"/>
      <c r="NC39" s="16"/>
      <c r="ND39" s="16"/>
      <c r="NE39" s="16"/>
      <c r="NF39" s="16"/>
      <c r="NG39" s="16"/>
      <c r="NH39" s="16"/>
      <c r="NI39" s="16"/>
      <c r="NJ39" s="16"/>
      <c r="NK39" s="16"/>
      <c r="NL39" s="16"/>
      <c r="NM39" s="16"/>
      <c r="NN39" s="16"/>
      <c r="NO39" s="16"/>
      <c r="NP39" s="16"/>
      <c r="NQ39" s="16"/>
      <c r="NR39" s="16"/>
      <c r="NS39" s="16"/>
      <c r="NT39" s="16"/>
      <c r="NU39" s="16"/>
      <c r="NV39" s="16"/>
      <c r="NW39" s="16"/>
      <c r="NX39" s="16"/>
      <c r="NY39" s="16"/>
      <c r="NZ39" s="16"/>
      <c r="OA39" s="16"/>
      <c r="OB39" s="16"/>
      <c r="OC39" s="16"/>
      <c r="OD39" s="16"/>
      <c r="OE39" s="16"/>
      <c r="OF39" s="16"/>
      <c r="OG39" s="16"/>
      <c r="OH39" s="16"/>
      <c r="OI39" s="16"/>
      <c r="OJ39" s="16"/>
      <c r="OK39" s="16"/>
      <c r="OL39" s="16"/>
      <c r="OM39" s="16"/>
      <c r="ON39" s="16"/>
      <c r="OO39" s="16"/>
      <c r="OP39" s="16"/>
      <c r="OQ39" s="16"/>
      <c r="OR39" s="16"/>
      <c r="OS39" s="16"/>
      <c r="OT39" s="16"/>
      <c r="OU39" s="16"/>
      <c r="OV39" s="16"/>
      <c r="OW39" s="16"/>
      <c r="OX39" s="16"/>
      <c r="OY39" s="16"/>
      <c r="OZ39" s="16"/>
      <c r="PA39" s="16"/>
      <c r="PB39" s="16"/>
      <c r="PC39" s="16"/>
      <c r="PD39" s="16"/>
      <c r="PE39" s="16"/>
      <c r="PF39" s="16"/>
      <c r="PG39" s="16"/>
      <c r="PH39" s="16"/>
      <c r="PI39" s="16"/>
      <c r="PJ39" s="16"/>
      <c r="PK39" s="16"/>
      <c r="PL39" s="16"/>
      <c r="PM39" s="16"/>
      <c r="PN39" s="16"/>
      <c r="PO39" s="16"/>
      <c r="PP39" s="16"/>
      <c r="PQ39" s="16"/>
      <c r="PR39" s="16"/>
      <c r="PS39" s="16"/>
      <c r="PT39" s="16"/>
      <c r="PU39" s="16"/>
      <c r="PV39" s="16"/>
      <c r="PW39" s="16"/>
      <c r="PX39" s="16"/>
      <c r="PY39" s="16"/>
      <c r="PZ39" s="16"/>
      <c r="QA39" s="16"/>
      <c r="QB39" s="16"/>
      <c r="QC39" s="16"/>
      <c r="QD39" s="16"/>
      <c r="QE39" s="16"/>
      <c r="QF39" s="16"/>
      <c r="QG39" s="16"/>
      <c r="QH39" s="16"/>
      <c r="QI39" s="16"/>
      <c r="QJ39" s="16"/>
      <c r="QK39" s="16"/>
      <c r="QL39" s="16"/>
      <c r="QM39" s="16"/>
      <c r="QN39" s="16"/>
      <c r="QO39" s="16"/>
      <c r="QP39" s="16"/>
      <c r="QQ39" s="16"/>
      <c r="QR39" s="16"/>
      <c r="QS39" s="16"/>
      <c r="QT39" s="16"/>
      <c r="QU39" s="16"/>
      <c r="QV39" s="16"/>
      <c r="QW39" s="16"/>
      <c r="QX39" s="16"/>
      <c r="QY39" s="16"/>
      <c r="QZ39" s="16"/>
      <c r="RA39" s="16"/>
      <c r="RB39" s="16"/>
      <c r="RC39" s="16"/>
      <c r="RD39" s="16"/>
      <c r="RE39" s="16"/>
      <c r="RF39" s="16"/>
      <c r="RG39" s="16"/>
      <c r="RH39" s="16"/>
      <c r="RI39" s="16"/>
      <c r="RJ39" s="16"/>
      <c r="RK39" s="16"/>
      <c r="RL39" s="16"/>
      <c r="RM39" s="16"/>
      <c r="RN39" s="16"/>
      <c r="RO39" s="16"/>
      <c r="RP39" s="16"/>
      <c r="RQ39" s="16"/>
      <c r="RR39" s="16"/>
      <c r="RS39" s="16"/>
      <c r="RT39" s="16"/>
      <c r="RU39" s="16"/>
      <c r="RV39" s="16"/>
      <c r="RW39" s="16"/>
      <c r="RX39" s="16"/>
      <c r="RY39" s="16"/>
      <c r="RZ39" s="16"/>
      <c r="SA39" s="16"/>
      <c r="SB39" s="16"/>
      <c r="SC39" s="16"/>
      <c r="SD39" s="16"/>
      <c r="SE39" s="16"/>
      <c r="SF39" s="16"/>
      <c r="SG39" s="16"/>
      <c r="SH39" s="16"/>
      <c r="SI39" s="16"/>
      <c r="SJ39" s="16"/>
      <c r="SK39" s="16"/>
      <c r="SL39" s="16"/>
      <c r="SM39" s="16"/>
      <c r="SN39" s="16"/>
      <c r="SO39" s="16"/>
      <c r="SP39" s="16"/>
      <c r="SQ39" s="16"/>
      <c r="SR39" s="16"/>
      <c r="SS39" s="16"/>
      <c r="ST39" s="16"/>
      <c r="SU39" s="16"/>
      <c r="SV39" s="16"/>
      <c r="SW39" s="16"/>
    </row>
    <row r="40" spans="1:517" ht="21" customHeight="1" x14ac:dyDescent="0.35">
      <c r="A40" s="17"/>
      <c r="B40" s="17"/>
      <c r="C40" s="17"/>
      <c r="D40" s="17"/>
      <c r="E40" s="56"/>
      <c r="F40" s="57"/>
      <c r="G40" s="142">
        <v>1126151100</v>
      </c>
      <c r="H40" s="52" t="s">
        <v>90</v>
      </c>
      <c r="I40" s="51">
        <v>132</v>
      </c>
      <c r="J40" s="51" t="s">
        <v>94</v>
      </c>
      <c r="K40" s="51">
        <v>3390</v>
      </c>
      <c r="L40" s="51" t="s">
        <v>56</v>
      </c>
      <c r="M40" s="117">
        <v>800000</v>
      </c>
      <c r="N40" s="117">
        <v>800000</v>
      </c>
      <c r="O40" s="117">
        <v>800000</v>
      </c>
      <c r="P40" s="117">
        <v>800000</v>
      </c>
      <c r="Q40" s="117">
        <v>800000</v>
      </c>
      <c r="R40" s="117">
        <v>800000</v>
      </c>
      <c r="S40" s="117">
        <v>800000</v>
      </c>
      <c r="T40" s="117">
        <v>800000</v>
      </c>
      <c r="U40" s="117">
        <v>800000</v>
      </c>
      <c r="V40" s="117">
        <v>800000</v>
      </c>
      <c r="W40" s="117">
        <v>800000</v>
      </c>
      <c r="X40" s="117">
        <v>800000</v>
      </c>
      <c r="Y40" s="117">
        <v>800000</v>
      </c>
      <c r="Z40" s="117">
        <v>800000</v>
      </c>
      <c r="AA40" s="117">
        <v>800000</v>
      </c>
    </row>
    <row r="41" spans="1:517" ht="21" customHeight="1" x14ac:dyDescent="0.35">
      <c r="A41" s="17"/>
      <c r="B41" s="17"/>
      <c r="C41" s="17"/>
      <c r="D41" s="17"/>
      <c r="E41" s="56"/>
      <c r="F41" s="57"/>
      <c r="G41" s="142">
        <v>1126151100</v>
      </c>
      <c r="H41" s="52" t="s">
        <v>90</v>
      </c>
      <c r="I41" s="51">
        <v>132</v>
      </c>
      <c r="J41" s="51" t="s">
        <v>94</v>
      </c>
      <c r="K41" s="51">
        <v>3830</v>
      </c>
      <c r="L41" s="51" t="s">
        <v>79</v>
      </c>
      <c r="M41" s="117">
        <v>35000</v>
      </c>
      <c r="N41" s="117">
        <v>35000</v>
      </c>
      <c r="O41" s="117">
        <v>35000</v>
      </c>
      <c r="P41" s="117">
        <v>35000</v>
      </c>
      <c r="Q41" s="117">
        <v>35000</v>
      </c>
      <c r="R41" s="117">
        <v>35000</v>
      </c>
      <c r="S41" s="117">
        <v>35000</v>
      </c>
      <c r="T41" s="117">
        <v>35000</v>
      </c>
      <c r="U41" s="117">
        <v>35000</v>
      </c>
      <c r="V41" s="117">
        <v>35000</v>
      </c>
      <c r="W41" s="117">
        <v>35000</v>
      </c>
      <c r="X41" s="117">
        <v>35000</v>
      </c>
      <c r="Y41" s="117">
        <v>35000</v>
      </c>
      <c r="Z41" s="117">
        <v>35000</v>
      </c>
      <c r="AA41" s="117">
        <v>35000</v>
      </c>
    </row>
    <row r="42" spans="1:517" ht="21" customHeight="1" x14ac:dyDescent="0.35">
      <c r="A42" s="17"/>
      <c r="B42" s="17"/>
      <c r="C42" s="17"/>
      <c r="D42" s="17"/>
      <c r="E42" s="56"/>
      <c r="F42" s="57"/>
      <c r="G42" s="148"/>
      <c r="H42" s="53" t="s">
        <v>59</v>
      </c>
      <c r="I42" s="53"/>
      <c r="J42" s="53"/>
      <c r="K42" s="53"/>
      <c r="L42" s="55"/>
      <c r="M42" s="116">
        <f>SUM(M40:M41)</f>
        <v>835000</v>
      </c>
      <c r="N42" s="116">
        <f>SUM(N40:N41)</f>
        <v>835000</v>
      </c>
      <c r="O42" s="116">
        <f t="shared" ref="O42:U42" si="56">SUM(O40:O41)</f>
        <v>835000</v>
      </c>
      <c r="P42" s="116">
        <f t="shared" si="56"/>
        <v>835000</v>
      </c>
      <c r="Q42" s="116">
        <f t="shared" si="56"/>
        <v>835000</v>
      </c>
      <c r="R42" s="116">
        <f t="shared" si="56"/>
        <v>835000</v>
      </c>
      <c r="S42" s="116">
        <f t="shared" si="56"/>
        <v>835000</v>
      </c>
      <c r="T42" s="116">
        <f t="shared" si="56"/>
        <v>835000</v>
      </c>
      <c r="U42" s="116">
        <f t="shared" si="56"/>
        <v>835000</v>
      </c>
      <c r="V42" s="116">
        <f>SUM(V40:V41)</f>
        <v>835000</v>
      </c>
      <c r="W42" s="116">
        <f t="shared" ref="W42" si="57">SUM(W40:W41)</f>
        <v>835000</v>
      </c>
      <c r="X42" s="116">
        <f t="shared" ref="X42" si="58">SUM(X40:X41)</f>
        <v>835000</v>
      </c>
      <c r="Y42" s="116">
        <f t="shared" ref="Y42" si="59">SUM(Y40:Y41)</f>
        <v>835000</v>
      </c>
      <c r="Z42" s="116">
        <f t="shared" ref="Z42" si="60">SUM(Z40:Z41)</f>
        <v>835000</v>
      </c>
      <c r="AA42" s="116">
        <f t="shared" ref="AA42" si="61">SUM(AA40:AA41)</f>
        <v>835000</v>
      </c>
    </row>
    <row r="43" spans="1:517" s="13" customFormat="1" ht="21" customHeight="1" x14ac:dyDescent="0.35">
      <c r="A43" s="17"/>
      <c r="B43" s="17"/>
      <c r="C43" s="17"/>
      <c r="D43" s="17"/>
      <c r="E43" s="71" t="s">
        <v>122</v>
      </c>
      <c r="F43" s="72" t="s">
        <v>168</v>
      </c>
      <c r="G43" s="145"/>
      <c r="H43" s="72"/>
      <c r="I43" s="72"/>
      <c r="J43" s="72"/>
      <c r="K43" s="72"/>
      <c r="L43" s="72"/>
      <c r="M43" s="121">
        <f>+M44</f>
        <v>1200000</v>
      </c>
      <c r="N43" s="121">
        <f>+N44</f>
        <v>1200001</v>
      </c>
      <c r="O43" s="121">
        <f t="shared" ref="O43:U43" si="62">+O44</f>
        <v>1200002</v>
      </c>
      <c r="P43" s="121">
        <f t="shared" si="62"/>
        <v>1200003</v>
      </c>
      <c r="Q43" s="121">
        <f t="shared" si="62"/>
        <v>1200004</v>
      </c>
      <c r="R43" s="121">
        <f t="shared" si="62"/>
        <v>1200005</v>
      </c>
      <c r="S43" s="121">
        <f t="shared" si="62"/>
        <v>1200006</v>
      </c>
      <c r="T43" s="121">
        <f t="shared" si="62"/>
        <v>1200007</v>
      </c>
      <c r="U43" s="121">
        <f t="shared" si="62"/>
        <v>1200008</v>
      </c>
      <c r="V43" s="121">
        <f>+V44</f>
        <v>1200009</v>
      </c>
      <c r="W43" s="121">
        <f t="shared" ref="W43" si="63">+W44</f>
        <v>1200010</v>
      </c>
      <c r="X43" s="121">
        <f t="shared" ref="X43" si="64">+X44</f>
        <v>1200011</v>
      </c>
      <c r="Y43" s="121">
        <f t="shared" ref="Y43" si="65">+Y44</f>
        <v>1200012</v>
      </c>
      <c r="Z43" s="121">
        <f t="shared" ref="Z43" si="66">+Z44</f>
        <v>1200013</v>
      </c>
      <c r="AA43" s="121">
        <f t="shared" ref="AA43" si="67">+AA44</f>
        <v>1200014</v>
      </c>
      <c r="AB43" s="18"/>
      <c r="AC43" s="18"/>
      <c r="AD43" s="18"/>
      <c r="AE43" s="18"/>
      <c r="AF43" s="18"/>
      <c r="AG43" s="18"/>
      <c r="AH43" s="18"/>
      <c r="AI43" s="18"/>
      <c r="AJ43" s="18"/>
      <c r="AK43" s="18"/>
      <c r="AL43" s="18"/>
      <c r="AM43" s="18"/>
      <c r="AN43" s="18"/>
      <c r="AO43" s="18"/>
      <c r="AP43" s="18"/>
      <c r="AQ43" s="18"/>
      <c r="AR43" s="18"/>
      <c r="AS43" s="18"/>
      <c r="AT43" s="18"/>
      <c r="AU43" s="18"/>
      <c r="AV43" s="18"/>
      <c r="AW43" s="18"/>
      <c r="AX43" s="18"/>
      <c r="AY43" s="18"/>
      <c r="AZ43" s="18"/>
      <c r="BA43" s="18"/>
      <c r="BB43" s="18"/>
      <c r="BC43" s="18"/>
      <c r="BD43" s="18"/>
      <c r="BE43" s="18"/>
      <c r="BF43" s="18"/>
      <c r="BG43" s="18"/>
      <c r="BH43" s="18"/>
      <c r="BI43" s="18"/>
      <c r="BJ43" s="18"/>
      <c r="BK43" s="18"/>
      <c r="BL43" s="18"/>
      <c r="BM43" s="18"/>
      <c r="BN43" s="18"/>
      <c r="BO43" s="18"/>
      <c r="BP43" s="18"/>
      <c r="BQ43" s="18"/>
      <c r="BR43" s="18"/>
      <c r="BS43" s="18"/>
      <c r="BT43" s="18"/>
      <c r="BU43" s="18"/>
      <c r="BV43" s="18"/>
      <c r="BW43" s="18"/>
      <c r="BX43" s="18"/>
      <c r="BY43" s="18"/>
      <c r="BZ43" s="18"/>
      <c r="CA43" s="18"/>
      <c r="CB43" s="18"/>
      <c r="CC43" s="18"/>
      <c r="CD43" s="18"/>
      <c r="CE43" s="18"/>
      <c r="CF43" s="18"/>
      <c r="CG43" s="18"/>
      <c r="CH43" s="18"/>
      <c r="CI43" s="18"/>
      <c r="CJ43" s="18"/>
      <c r="CK43" s="18"/>
      <c r="CL43" s="18"/>
      <c r="CM43" s="18"/>
      <c r="CN43" s="18"/>
      <c r="CO43" s="18"/>
      <c r="CP43" s="18"/>
      <c r="CQ43" s="18"/>
      <c r="CR43" s="18"/>
      <c r="CS43" s="18"/>
      <c r="CT43" s="18"/>
      <c r="CU43" s="18"/>
      <c r="CV43" s="18"/>
      <c r="CW43" s="18"/>
      <c r="CX43" s="18"/>
      <c r="CY43" s="18"/>
      <c r="CZ43" s="18"/>
      <c r="DA43" s="18"/>
      <c r="DB43" s="18"/>
      <c r="DC43" s="18"/>
      <c r="DD43" s="18"/>
      <c r="DE43" s="18"/>
      <c r="DF43" s="18"/>
      <c r="DG43" s="18"/>
      <c r="DH43" s="18"/>
      <c r="DI43" s="18"/>
      <c r="DJ43" s="18"/>
      <c r="DK43" s="18"/>
      <c r="DL43" s="18"/>
      <c r="DM43" s="18"/>
      <c r="DN43" s="18"/>
      <c r="DO43" s="18"/>
      <c r="DP43" s="18"/>
      <c r="DQ43" s="18"/>
      <c r="DR43" s="18"/>
      <c r="DS43" s="18"/>
      <c r="DT43" s="18"/>
      <c r="DU43" s="18"/>
      <c r="DV43" s="18"/>
      <c r="DW43" s="18"/>
      <c r="DX43" s="18"/>
      <c r="DY43" s="18"/>
      <c r="DZ43" s="18"/>
      <c r="EA43" s="18"/>
      <c r="EB43" s="18"/>
      <c r="EC43" s="18"/>
      <c r="ED43" s="18"/>
      <c r="EE43" s="18"/>
      <c r="EF43" s="18"/>
      <c r="EG43" s="18"/>
      <c r="EH43" s="18"/>
      <c r="EI43" s="18"/>
      <c r="EJ43" s="18"/>
      <c r="EK43" s="18"/>
      <c r="EL43" s="18"/>
      <c r="EM43" s="18"/>
      <c r="EN43" s="18"/>
      <c r="EO43" s="18"/>
      <c r="EP43" s="18"/>
      <c r="EQ43" s="18"/>
      <c r="ER43" s="18"/>
      <c r="ES43" s="18"/>
      <c r="ET43" s="18"/>
      <c r="EU43" s="18"/>
      <c r="EV43" s="18"/>
      <c r="EW43" s="18"/>
      <c r="EX43" s="18"/>
      <c r="EY43" s="18"/>
      <c r="EZ43" s="18"/>
      <c r="FA43" s="18"/>
      <c r="FB43" s="18"/>
      <c r="FC43" s="18"/>
      <c r="FD43" s="18"/>
      <c r="FE43" s="18"/>
      <c r="FF43" s="18"/>
      <c r="FG43" s="18"/>
      <c r="FH43" s="18"/>
      <c r="FI43" s="18"/>
      <c r="FJ43" s="18"/>
      <c r="FK43" s="18"/>
      <c r="FL43" s="18"/>
      <c r="FM43" s="18"/>
      <c r="FN43" s="18"/>
      <c r="FO43" s="18"/>
      <c r="FP43" s="18"/>
      <c r="FQ43" s="18"/>
      <c r="FR43" s="18"/>
      <c r="FS43" s="18"/>
      <c r="FT43" s="18"/>
      <c r="FU43" s="18"/>
      <c r="FV43" s="18"/>
      <c r="FW43" s="18"/>
      <c r="FX43" s="18"/>
      <c r="FY43" s="18"/>
      <c r="FZ43" s="18"/>
      <c r="GA43" s="18"/>
      <c r="GB43" s="18"/>
      <c r="GC43" s="18"/>
      <c r="GD43" s="18"/>
      <c r="GE43" s="18"/>
      <c r="GF43" s="18"/>
      <c r="GG43" s="18"/>
      <c r="GH43" s="18"/>
      <c r="GI43" s="18"/>
      <c r="GJ43" s="18"/>
      <c r="GK43" s="18"/>
      <c r="GL43" s="18"/>
      <c r="GM43" s="18"/>
      <c r="GN43" s="18"/>
      <c r="GO43" s="18"/>
      <c r="GP43" s="18"/>
      <c r="GQ43" s="18"/>
      <c r="GR43" s="18"/>
      <c r="GS43" s="18"/>
      <c r="GT43" s="18"/>
      <c r="GU43" s="18"/>
      <c r="GV43" s="18"/>
      <c r="GW43" s="18"/>
      <c r="GX43" s="18"/>
      <c r="GY43" s="18"/>
      <c r="GZ43" s="18"/>
      <c r="HA43" s="18"/>
      <c r="HB43" s="18"/>
      <c r="HC43" s="18"/>
      <c r="HD43" s="18"/>
      <c r="HE43" s="18"/>
      <c r="HF43" s="18"/>
      <c r="HG43" s="18"/>
      <c r="HH43" s="18"/>
      <c r="HI43" s="18"/>
      <c r="HJ43" s="18"/>
      <c r="HK43" s="18"/>
      <c r="HL43" s="18"/>
      <c r="HM43" s="18"/>
      <c r="HN43" s="18"/>
      <c r="HO43" s="18"/>
      <c r="HP43" s="18"/>
      <c r="HQ43" s="18"/>
      <c r="HR43" s="18"/>
      <c r="HS43" s="18"/>
      <c r="HT43" s="18"/>
      <c r="HU43" s="18"/>
      <c r="HV43" s="18"/>
      <c r="HW43" s="18"/>
      <c r="HX43" s="18"/>
      <c r="HY43" s="18"/>
      <c r="HZ43" s="18"/>
      <c r="IA43" s="18"/>
      <c r="IB43" s="18"/>
      <c r="IC43" s="18"/>
      <c r="ID43" s="18"/>
      <c r="IE43" s="18"/>
      <c r="IF43" s="18"/>
      <c r="IG43" s="18"/>
      <c r="IH43" s="18"/>
      <c r="II43" s="18"/>
      <c r="IJ43" s="18"/>
      <c r="IK43" s="18"/>
      <c r="IL43" s="18"/>
      <c r="IM43" s="18"/>
      <c r="IN43" s="18"/>
      <c r="IO43" s="18"/>
      <c r="IP43" s="18"/>
      <c r="IQ43" s="18"/>
      <c r="IR43" s="18"/>
      <c r="IS43" s="18"/>
      <c r="IT43" s="18"/>
      <c r="IU43" s="18"/>
      <c r="IV43" s="18"/>
      <c r="IW43" s="18"/>
      <c r="IX43" s="18"/>
      <c r="IY43" s="18"/>
      <c r="IZ43" s="18"/>
      <c r="JA43" s="18"/>
      <c r="JB43" s="18"/>
      <c r="JC43" s="18"/>
      <c r="JD43" s="18"/>
      <c r="JE43" s="18"/>
      <c r="JF43" s="18"/>
      <c r="JG43" s="18"/>
      <c r="JH43" s="18"/>
      <c r="JI43" s="18"/>
      <c r="JJ43" s="18"/>
      <c r="JK43" s="18"/>
      <c r="JL43" s="18"/>
      <c r="JM43" s="18"/>
      <c r="JN43" s="18"/>
      <c r="JO43" s="18"/>
      <c r="JP43" s="18"/>
      <c r="JQ43" s="18"/>
      <c r="JR43" s="18"/>
      <c r="JS43" s="18"/>
      <c r="JT43" s="18"/>
      <c r="JU43" s="18"/>
      <c r="JV43" s="18"/>
      <c r="JW43" s="18"/>
      <c r="JX43" s="18"/>
      <c r="JY43" s="18"/>
      <c r="JZ43" s="18"/>
      <c r="KA43" s="18"/>
      <c r="KB43" s="18"/>
      <c r="KC43" s="18"/>
      <c r="KD43" s="18"/>
      <c r="KE43" s="18"/>
      <c r="KF43" s="18"/>
      <c r="KG43" s="18"/>
      <c r="KH43" s="18"/>
      <c r="KI43" s="18"/>
      <c r="KJ43" s="18"/>
      <c r="KK43" s="18"/>
      <c r="KL43" s="18"/>
      <c r="KM43" s="18"/>
      <c r="KN43" s="18"/>
      <c r="KO43" s="18"/>
      <c r="KP43" s="18"/>
      <c r="KQ43" s="18"/>
      <c r="KR43" s="18"/>
      <c r="KS43" s="18"/>
      <c r="KT43" s="18"/>
      <c r="KU43" s="18"/>
      <c r="KV43" s="18"/>
      <c r="KW43" s="18"/>
      <c r="KX43" s="18"/>
      <c r="KY43" s="18"/>
      <c r="KZ43" s="18"/>
      <c r="LA43" s="18"/>
      <c r="LB43" s="18"/>
      <c r="LC43" s="18"/>
      <c r="LD43" s="18"/>
      <c r="LE43" s="18"/>
      <c r="LF43" s="18"/>
      <c r="LG43" s="18"/>
      <c r="LH43" s="18"/>
      <c r="LI43" s="18"/>
      <c r="LJ43" s="18"/>
      <c r="LK43" s="18"/>
      <c r="LL43" s="18"/>
      <c r="LM43" s="18"/>
      <c r="LN43" s="18"/>
      <c r="LO43" s="18"/>
      <c r="LP43" s="18"/>
      <c r="LQ43" s="18"/>
      <c r="LR43" s="18"/>
      <c r="LS43" s="18"/>
      <c r="LT43" s="18"/>
      <c r="LU43" s="18"/>
      <c r="LV43" s="18"/>
      <c r="LW43" s="18"/>
      <c r="LX43" s="18"/>
      <c r="LY43" s="18"/>
      <c r="LZ43" s="18"/>
      <c r="MA43" s="18"/>
      <c r="MB43" s="18"/>
      <c r="MC43" s="18"/>
      <c r="MD43" s="18"/>
      <c r="ME43" s="18"/>
      <c r="MF43" s="18"/>
      <c r="MG43" s="18"/>
      <c r="MH43" s="18"/>
      <c r="MI43" s="18"/>
      <c r="MJ43" s="18"/>
      <c r="MK43" s="18"/>
      <c r="ML43" s="18"/>
      <c r="MM43" s="18"/>
      <c r="MN43" s="18"/>
      <c r="MO43" s="18"/>
      <c r="MP43" s="18"/>
      <c r="MQ43" s="18"/>
      <c r="MR43" s="18"/>
      <c r="MS43" s="18"/>
      <c r="MT43" s="18"/>
      <c r="MU43" s="18"/>
      <c r="MV43" s="18"/>
      <c r="MW43" s="18"/>
      <c r="MX43" s="18"/>
      <c r="MY43" s="18"/>
      <c r="MZ43" s="18"/>
      <c r="NA43" s="18"/>
      <c r="NB43" s="18"/>
      <c r="NC43" s="18"/>
      <c r="ND43" s="18"/>
      <c r="NE43" s="18"/>
      <c r="NF43" s="18"/>
      <c r="NG43" s="18"/>
      <c r="NH43" s="18"/>
      <c r="NI43" s="18"/>
      <c r="NJ43" s="18"/>
      <c r="NK43" s="18"/>
      <c r="NL43" s="18"/>
      <c r="NM43" s="18"/>
      <c r="NN43" s="18"/>
      <c r="NO43" s="18"/>
      <c r="NP43" s="18"/>
      <c r="NQ43" s="18"/>
      <c r="NR43" s="18"/>
      <c r="NS43" s="18"/>
      <c r="NT43" s="18"/>
      <c r="NU43" s="18"/>
      <c r="NV43" s="18"/>
      <c r="NW43" s="18"/>
      <c r="NX43" s="18"/>
      <c r="NY43" s="18"/>
      <c r="NZ43" s="18"/>
      <c r="OA43" s="18"/>
      <c r="OB43" s="18"/>
      <c r="OC43" s="18"/>
      <c r="OD43" s="18"/>
      <c r="OE43" s="18"/>
      <c r="OF43" s="18"/>
      <c r="OG43" s="18"/>
      <c r="OH43" s="18"/>
      <c r="OI43" s="18"/>
      <c r="OJ43" s="18"/>
      <c r="OK43" s="18"/>
      <c r="OL43" s="18"/>
      <c r="OM43" s="18"/>
      <c r="ON43" s="18"/>
      <c r="OO43" s="18"/>
      <c r="OP43" s="18"/>
      <c r="OQ43" s="18"/>
      <c r="OR43" s="18"/>
      <c r="OS43" s="18"/>
      <c r="OT43" s="18"/>
      <c r="OU43" s="18"/>
      <c r="OV43" s="18"/>
      <c r="OW43" s="18"/>
      <c r="OX43" s="18"/>
      <c r="OY43" s="18"/>
      <c r="OZ43" s="18"/>
      <c r="PA43" s="18"/>
      <c r="PB43" s="18"/>
      <c r="PC43" s="18"/>
      <c r="PD43" s="18"/>
      <c r="PE43" s="18"/>
      <c r="PF43" s="18"/>
      <c r="PG43" s="18"/>
      <c r="PH43" s="18"/>
      <c r="PI43" s="18"/>
      <c r="PJ43" s="18"/>
      <c r="PK43" s="18"/>
      <c r="PL43" s="18"/>
      <c r="PM43" s="18"/>
      <c r="PN43" s="18"/>
      <c r="PO43" s="18"/>
      <c r="PP43" s="18"/>
      <c r="PQ43" s="18"/>
      <c r="PR43" s="18"/>
      <c r="PS43" s="18"/>
      <c r="PT43" s="18"/>
      <c r="PU43" s="18"/>
      <c r="PV43" s="18"/>
      <c r="PW43" s="18"/>
      <c r="PX43" s="18"/>
      <c r="PY43" s="18"/>
      <c r="PZ43" s="18"/>
      <c r="QA43" s="18"/>
      <c r="QB43" s="18"/>
      <c r="QC43" s="18"/>
      <c r="QD43" s="18"/>
      <c r="QE43" s="18"/>
      <c r="QF43" s="18"/>
      <c r="QG43" s="18"/>
      <c r="QH43" s="18"/>
      <c r="QI43" s="18"/>
      <c r="QJ43" s="18"/>
      <c r="QK43" s="18"/>
      <c r="QL43" s="18"/>
      <c r="QM43" s="18"/>
      <c r="QN43" s="18"/>
      <c r="QO43" s="18"/>
      <c r="QP43" s="18"/>
      <c r="QQ43" s="18"/>
      <c r="QR43" s="18"/>
      <c r="QS43" s="18"/>
      <c r="QT43" s="18"/>
      <c r="QU43" s="18"/>
      <c r="QV43" s="18"/>
      <c r="QW43" s="18"/>
      <c r="QX43" s="18"/>
      <c r="QY43" s="18"/>
      <c r="QZ43" s="18"/>
      <c r="RA43" s="18"/>
      <c r="RB43" s="18"/>
      <c r="RC43" s="18"/>
      <c r="RD43" s="18"/>
      <c r="RE43" s="18"/>
      <c r="RF43" s="18"/>
      <c r="RG43" s="18"/>
      <c r="RH43" s="18"/>
      <c r="RI43" s="18"/>
      <c r="RJ43" s="18"/>
      <c r="RK43" s="18"/>
      <c r="RL43" s="18"/>
      <c r="RM43" s="18"/>
      <c r="RN43" s="18"/>
      <c r="RO43" s="18"/>
      <c r="RP43" s="18"/>
      <c r="RQ43" s="18"/>
      <c r="RR43" s="18"/>
      <c r="RS43" s="18"/>
      <c r="RT43" s="18"/>
      <c r="RU43" s="18"/>
      <c r="RV43" s="18"/>
      <c r="RW43" s="18"/>
      <c r="RX43" s="18"/>
      <c r="RY43" s="18"/>
      <c r="RZ43" s="18"/>
      <c r="SA43" s="18"/>
      <c r="SB43" s="18"/>
      <c r="SC43" s="18"/>
      <c r="SD43" s="18"/>
      <c r="SE43" s="18"/>
      <c r="SF43" s="18"/>
      <c r="SG43" s="18"/>
      <c r="SH43" s="18"/>
      <c r="SI43" s="18"/>
      <c r="SJ43" s="18"/>
      <c r="SK43" s="18"/>
      <c r="SL43" s="18"/>
      <c r="SM43" s="18"/>
      <c r="SN43" s="18"/>
      <c r="SO43" s="18"/>
      <c r="SP43" s="18"/>
      <c r="SQ43" s="18"/>
      <c r="SR43" s="18"/>
      <c r="SS43" s="18"/>
      <c r="ST43" s="18"/>
      <c r="SU43" s="18"/>
      <c r="SV43" s="18"/>
      <c r="SW43" s="18"/>
    </row>
    <row r="44" spans="1:517" ht="21" customHeight="1" x14ac:dyDescent="0.35">
      <c r="A44" s="17"/>
      <c r="B44" s="17"/>
      <c r="C44" s="17"/>
      <c r="D44" s="17"/>
      <c r="E44" s="176"/>
      <c r="F44" s="213" t="s">
        <v>129</v>
      </c>
      <c r="G44" s="213"/>
      <c r="H44" s="213"/>
      <c r="I44" s="213"/>
      <c r="J44" s="213"/>
      <c r="K44" s="213"/>
      <c r="L44" s="213"/>
      <c r="M44" s="119">
        <f>+M46</f>
        <v>1200000</v>
      </c>
      <c r="N44" s="119">
        <f>+N46</f>
        <v>1200001</v>
      </c>
      <c r="O44" s="119">
        <f t="shared" ref="O44:U44" si="68">+O46</f>
        <v>1200002</v>
      </c>
      <c r="P44" s="119">
        <f t="shared" si="68"/>
        <v>1200003</v>
      </c>
      <c r="Q44" s="119">
        <f t="shared" si="68"/>
        <v>1200004</v>
      </c>
      <c r="R44" s="119">
        <f t="shared" si="68"/>
        <v>1200005</v>
      </c>
      <c r="S44" s="119">
        <f t="shared" si="68"/>
        <v>1200006</v>
      </c>
      <c r="T44" s="119">
        <f t="shared" si="68"/>
        <v>1200007</v>
      </c>
      <c r="U44" s="119">
        <f t="shared" si="68"/>
        <v>1200008</v>
      </c>
      <c r="V44" s="119">
        <f>+V46</f>
        <v>1200009</v>
      </c>
      <c r="W44" s="119">
        <f t="shared" ref="W44:AA44" si="69">+W46</f>
        <v>1200010</v>
      </c>
      <c r="X44" s="119">
        <f t="shared" si="69"/>
        <v>1200011</v>
      </c>
      <c r="Y44" s="119">
        <f t="shared" si="69"/>
        <v>1200012</v>
      </c>
      <c r="Z44" s="119">
        <f t="shared" si="69"/>
        <v>1200013</v>
      </c>
      <c r="AA44" s="119">
        <f t="shared" si="69"/>
        <v>1200014</v>
      </c>
    </row>
    <row r="45" spans="1:517" s="18" customFormat="1" ht="21" customHeight="1" x14ac:dyDescent="0.35">
      <c r="A45" s="17"/>
      <c r="B45" s="17"/>
      <c r="C45" s="17"/>
      <c r="D45" s="17"/>
      <c r="E45" s="56"/>
      <c r="F45" s="57"/>
      <c r="G45" s="142">
        <v>1126151100</v>
      </c>
      <c r="H45" s="52" t="s">
        <v>95</v>
      </c>
      <c r="I45" s="51">
        <v>132</v>
      </c>
      <c r="J45" s="51" t="s">
        <v>96</v>
      </c>
      <c r="K45" s="51">
        <v>3390</v>
      </c>
      <c r="L45" s="51" t="s">
        <v>56</v>
      </c>
      <c r="M45" s="117">
        <v>1200000</v>
      </c>
      <c r="N45" s="117">
        <v>1200001</v>
      </c>
      <c r="O45" s="117">
        <v>1200002</v>
      </c>
      <c r="P45" s="117">
        <v>1200003</v>
      </c>
      <c r="Q45" s="117">
        <v>1200004</v>
      </c>
      <c r="R45" s="117">
        <v>1200005</v>
      </c>
      <c r="S45" s="117">
        <v>1200006</v>
      </c>
      <c r="T45" s="117">
        <v>1200007</v>
      </c>
      <c r="U45" s="117">
        <v>1200008</v>
      </c>
      <c r="V45" s="117">
        <v>1200009</v>
      </c>
      <c r="W45" s="117">
        <v>1200010</v>
      </c>
      <c r="X45" s="117">
        <v>1200011</v>
      </c>
      <c r="Y45" s="117">
        <v>1200012</v>
      </c>
      <c r="Z45" s="117">
        <v>1200013</v>
      </c>
      <c r="AA45" s="117">
        <v>1200014</v>
      </c>
    </row>
    <row r="46" spans="1:517" s="18" customFormat="1" ht="21" customHeight="1" x14ac:dyDescent="0.35">
      <c r="A46" s="17"/>
      <c r="B46" s="17"/>
      <c r="C46" s="17"/>
      <c r="D46" s="17"/>
      <c r="E46" s="56"/>
      <c r="F46" s="57"/>
      <c r="G46" s="142"/>
      <c r="H46" s="53" t="s">
        <v>59</v>
      </c>
      <c r="I46" s="53"/>
      <c r="J46" s="53"/>
      <c r="K46" s="53"/>
      <c r="L46" s="55"/>
      <c r="M46" s="122">
        <f>SUM(M45:M45)</f>
        <v>1200000</v>
      </c>
      <c r="N46" s="122">
        <f>SUM(N45:N45)</f>
        <v>1200001</v>
      </c>
      <c r="O46" s="122">
        <f t="shared" ref="O46:U46" si="70">SUM(O45:O45)</f>
        <v>1200002</v>
      </c>
      <c r="P46" s="122">
        <f t="shared" si="70"/>
        <v>1200003</v>
      </c>
      <c r="Q46" s="122">
        <f t="shared" si="70"/>
        <v>1200004</v>
      </c>
      <c r="R46" s="122">
        <f t="shared" si="70"/>
        <v>1200005</v>
      </c>
      <c r="S46" s="122">
        <f t="shared" si="70"/>
        <v>1200006</v>
      </c>
      <c r="T46" s="122">
        <f t="shared" si="70"/>
        <v>1200007</v>
      </c>
      <c r="U46" s="122">
        <f t="shared" si="70"/>
        <v>1200008</v>
      </c>
      <c r="V46" s="122">
        <f>SUM(V45:V45)</f>
        <v>1200009</v>
      </c>
      <c r="W46" s="122">
        <f t="shared" ref="W46" si="71">SUM(W45:W45)</f>
        <v>1200010</v>
      </c>
      <c r="X46" s="122">
        <f t="shared" ref="X46" si="72">SUM(X45:X45)</f>
        <v>1200011</v>
      </c>
      <c r="Y46" s="122">
        <f t="shared" ref="Y46" si="73">SUM(Y45:Y45)</f>
        <v>1200012</v>
      </c>
      <c r="Z46" s="122">
        <f t="shared" ref="Z46" si="74">SUM(Z45:Z45)</f>
        <v>1200013</v>
      </c>
      <c r="AA46" s="122">
        <f t="shared" ref="AA46" si="75">SUM(AA45:AA45)</f>
        <v>1200014</v>
      </c>
    </row>
    <row r="47" spans="1:517" s="13" customFormat="1" ht="21" customHeight="1" x14ac:dyDescent="0.35">
      <c r="A47" s="17"/>
      <c r="B47" s="17"/>
      <c r="C47" s="17"/>
      <c r="D47" s="17"/>
      <c r="E47" s="71" t="s">
        <v>122</v>
      </c>
      <c r="F47" s="72" t="s">
        <v>169</v>
      </c>
      <c r="G47" s="145"/>
      <c r="H47" s="72"/>
      <c r="I47" s="72"/>
      <c r="J47" s="72"/>
      <c r="K47" s="72"/>
      <c r="L47" s="72"/>
      <c r="M47" s="121">
        <f>+M48</f>
        <v>2035000</v>
      </c>
      <c r="N47" s="121">
        <f>+N48</f>
        <v>2035000</v>
      </c>
      <c r="O47" s="121">
        <f t="shared" ref="O47:U47" si="76">+O48</f>
        <v>2035000</v>
      </c>
      <c r="P47" s="121">
        <f t="shared" si="76"/>
        <v>2035000</v>
      </c>
      <c r="Q47" s="121">
        <f t="shared" si="76"/>
        <v>2035000</v>
      </c>
      <c r="R47" s="121">
        <f t="shared" si="76"/>
        <v>2035000</v>
      </c>
      <c r="S47" s="121">
        <f t="shared" si="76"/>
        <v>2035000</v>
      </c>
      <c r="T47" s="121">
        <f t="shared" si="76"/>
        <v>2035000</v>
      </c>
      <c r="U47" s="121">
        <f t="shared" si="76"/>
        <v>2035000</v>
      </c>
      <c r="V47" s="121">
        <f>+V48</f>
        <v>2035000</v>
      </c>
      <c r="W47" s="121">
        <f t="shared" ref="W47" si="77">+W48</f>
        <v>2035000</v>
      </c>
      <c r="X47" s="121">
        <f t="shared" ref="X47" si="78">+X48</f>
        <v>2035000</v>
      </c>
      <c r="Y47" s="121">
        <f t="shared" ref="Y47" si="79">+Y48</f>
        <v>2035000</v>
      </c>
      <c r="Z47" s="121">
        <f t="shared" ref="Z47" si="80">+Z48</f>
        <v>2035000</v>
      </c>
      <c r="AA47" s="121">
        <f t="shared" ref="AA47" si="81">+AA48</f>
        <v>2035000</v>
      </c>
      <c r="AB47" s="18"/>
      <c r="AC47" s="18"/>
      <c r="AD47" s="18"/>
      <c r="AE47" s="18"/>
      <c r="AF47" s="18"/>
      <c r="AG47" s="18"/>
      <c r="AH47" s="18"/>
      <c r="AI47" s="18"/>
      <c r="AJ47" s="18"/>
      <c r="AK47" s="18"/>
      <c r="AL47" s="18"/>
      <c r="AM47" s="18"/>
      <c r="AN47" s="18"/>
      <c r="AO47" s="18"/>
      <c r="AP47" s="18"/>
      <c r="AQ47" s="18"/>
      <c r="AR47" s="18"/>
      <c r="AS47" s="18"/>
      <c r="AT47" s="18"/>
      <c r="AU47" s="18"/>
      <c r="AV47" s="18"/>
      <c r="AW47" s="18"/>
      <c r="AX47" s="18"/>
      <c r="AY47" s="18"/>
      <c r="AZ47" s="18"/>
      <c r="BA47" s="18"/>
      <c r="BB47" s="18"/>
      <c r="BC47" s="18"/>
      <c r="BD47" s="18"/>
      <c r="BE47" s="18"/>
      <c r="BF47" s="18"/>
      <c r="BG47" s="18"/>
      <c r="BH47" s="18"/>
      <c r="BI47" s="18"/>
      <c r="BJ47" s="18"/>
      <c r="BK47" s="18"/>
      <c r="BL47" s="18"/>
      <c r="BM47" s="18"/>
      <c r="BN47" s="18"/>
      <c r="BO47" s="18"/>
      <c r="BP47" s="18"/>
      <c r="BQ47" s="18"/>
      <c r="BR47" s="18"/>
      <c r="BS47" s="18"/>
      <c r="BT47" s="18"/>
      <c r="BU47" s="18"/>
      <c r="BV47" s="18"/>
      <c r="BW47" s="18"/>
      <c r="BX47" s="18"/>
      <c r="BY47" s="18"/>
      <c r="BZ47" s="18"/>
      <c r="CA47" s="18"/>
      <c r="CB47" s="18"/>
      <c r="CC47" s="18"/>
      <c r="CD47" s="18"/>
      <c r="CE47" s="18"/>
      <c r="CF47" s="18"/>
      <c r="CG47" s="18"/>
      <c r="CH47" s="18"/>
      <c r="CI47" s="18"/>
      <c r="CJ47" s="18"/>
      <c r="CK47" s="18"/>
      <c r="CL47" s="18"/>
      <c r="CM47" s="18"/>
      <c r="CN47" s="18"/>
      <c r="CO47" s="18"/>
      <c r="CP47" s="18"/>
      <c r="CQ47" s="18"/>
      <c r="CR47" s="18"/>
      <c r="CS47" s="18"/>
      <c r="CT47" s="18"/>
      <c r="CU47" s="18"/>
      <c r="CV47" s="18"/>
      <c r="CW47" s="18"/>
      <c r="CX47" s="18"/>
      <c r="CY47" s="18"/>
      <c r="CZ47" s="18"/>
      <c r="DA47" s="18"/>
      <c r="DB47" s="18"/>
      <c r="DC47" s="18"/>
      <c r="DD47" s="18"/>
      <c r="DE47" s="18"/>
      <c r="DF47" s="18"/>
      <c r="DG47" s="18"/>
      <c r="DH47" s="18"/>
      <c r="DI47" s="18"/>
      <c r="DJ47" s="18"/>
      <c r="DK47" s="18"/>
      <c r="DL47" s="18"/>
      <c r="DM47" s="18"/>
      <c r="DN47" s="18"/>
      <c r="DO47" s="18"/>
      <c r="DP47" s="18"/>
      <c r="DQ47" s="18"/>
      <c r="DR47" s="18"/>
      <c r="DS47" s="18"/>
      <c r="DT47" s="18"/>
      <c r="DU47" s="18"/>
      <c r="DV47" s="18"/>
      <c r="DW47" s="18"/>
      <c r="DX47" s="18"/>
      <c r="DY47" s="18"/>
      <c r="DZ47" s="18"/>
      <c r="EA47" s="18"/>
      <c r="EB47" s="18"/>
      <c r="EC47" s="18"/>
      <c r="ED47" s="18"/>
      <c r="EE47" s="18"/>
      <c r="EF47" s="18"/>
      <c r="EG47" s="18"/>
      <c r="EH47" s="18"/>
      <c r="EI47" s="18"/>
      <c r="EJ47" s="18"/>
      <c r="EK47" s="18"/>
      <c r="EL47" s="18"/>
      <c r="EM47" s="18"/>
      <c r="EN47" s="18"/>
      <c r="EO47" s="18"/>
      <c r="EP47" s="18"/>
      <c r="EQ47" s="18"/>
      <c r="ER47" s="18"/>
      <c r="ES47" s="18"/>
      <c r="ET47" s="18"/>
      <c r="EU47" s="18"/>
      <c r="EV47" s="18"/>
      <c r="EW47" s="18"/>
      <c r="EX47" s="18"/>
      <c r="EY47" s="18"/>
      <c r="EZ47" s="18"/>
      <c r="FA47" s="18"/>
      <c r="FB47" s="18"/>
      <c r="FC47" s="18"/>
      <c r="FD47" s="18"/>
      <c r="FE47" s="18"/>
      <c r="FF47" s="18"/>
      <c r="FG47" s="18"/>
      <c r="FH47" s="18"/>
      <c r="FI47" s="18"/>
      <c r="FJ47" s="18"/>
      <c r="FK47" s="18"/>
      <c r="FL47" s="18"/>
      <c r="FM47" s="18"/>
      <c r="FN47" s="18"/>
      <c r="FO47" s="18"/>
      <c r="FP47" s="18"/>
      <c r="FQ47" s="18"/>
      <c r="FR47" s="18"/>
      <c r="FS47" s="18"/>
      <c r="FT47" s="18"/>
      <c r="FU47" s="18"/>
      <c r="FV47" s="18"/>
      <c r="FW47" s="18"/>
      <c r="FX47" s="18"/>
      <c r="FY47" s="18"/>
      <c r="FZ47" s="18"/>
      <c r="GA47" s="18"/>
      <c r="GB47" s="18"/>
      <c r="GC47" s="18"/>
      <c r="GD47" s="18"/>
      <c r="GE47" s="18"/>
      <c r="GF47" s="18"/>
      <c r="GG47" s="18"/>
      <c r="GH47" s="18"/>
      <c r="GI47" s="18"/>
      <c r="GJ47" s="18"/>
      <c r="GK47" s="18"/>
      <c r="GL47" s="18"/>
      <c r="GM47" s="18"/>
      <c r="GN47" s="18"/>
      <c r="GO47" s="18"/>
      <c r="GP47" s="18"/>
      <c r="GQ47" s="18"/>
      <c r="GR47" s="18"/>
      <c r="GS47" s="18"/>
      <c r="GT47" s="18"/>
      <c r="GU47" s="18"/>
      <c r="GV47" s="18"/>
      <c r="GW47" s="18"/>
      <c r="GX47" s="18"/>
      <c r="GY47" s="18"/>
      <c r="GZ47" s="18"/>
      <c r="HA47" s="18"/>
      <c r="HB47" s="18"/>
      <c r="HC47" s="18"/>
      <c r="HD47" s="18"/>
      <c r="HE47" s="18"/>
      <c r="HF47" s="18"/>
      <c r="HG47" s="18"/>
      <c r="HH47" s="18"/>
      <c r="HI47" s="18"/>
      <c r="HJ47" s="18"/>
      <c r="HK47" s="18"/>
      <c r="HL47" s="18"/>
      <c r="HM47" s="18"/>
      <c r="HN47" s="18"/>
      <c r="HO47" s="18"/>
      <c r="HP47" s="18"/>
      <c r="HQ47" s="18"/>
      <c r="HR47" s="18"/>
      <c r="HS47" s="18"/>
      <c r="HT47" s="18"/>
      <c r="HU47" s="18"/>
      <c r="HV47" s="18"/>
      <c r="HW47" s="18"/>
      <c r="HX47" s="18"/>
      <c r="HY47" s="18"/>
      <c r="HZ47" s="18"/>
      <c r="IA47" s="18"/>
      <c r="IB47" s="18"/>
      <c r="IC47" s="18"/>
      <c r="ID47" s="18"/>
      <c r="IE47" s="18"/>
      <c r="IF47" s="18"/>
      <c r="IG47" s="18"/>
      <c r="IH47" s="18"/>
      <c r="II47" s="18"/>
      <c r="IJ47" s="18"/>
      <c r="IK47" s="18"/>
      <c r="IL47" s="18"/>
      <c r="IM47" s="18"/>
      <c r="IN47" s="18"/>
      <c r="IO47" s="18"/>
      <c r="IP47" s="18"/>
      <c r="IQ47" s="18"/>
      <c r="IR47" s="18"/>
      <c r="IS47" s="18"/>
      <c r="IT47" s="18"/>
      <c r="IU47" s="18"/>
      <c r="IV47" s="18"/>
      <c r="IW47" s="18"/>
      <c r="IX47" s="18"/>
      <c r="IY47" s="18"/>
      <c r="IZ47" s="18"/>
      <c r="JA47" s="18"/>
      <c r="JB47" s="18"/>
      <c r="JC47" s="18"/>
      <c r="JD47" s="18"/>
      <c r="JE47" s="18"/>
      <c r="JF47" s="18"/>
      <c r="JG47" s="18"/>
      <c r="JH47" s="18"/>
      <c r="JI47" s="18"/>
      <c r="JJ47" s="18"/>
      <c r="JK47" s="18"/>
      <c r="JL47" s="18"/>
      <c r="JM47" s="18"/>
      <c r="JN47" s="18"/>
      <c r="JO47" s="18"/>
      <c r="JP47" s="18"/>
      <c r="JQ47" s="18"/>
      <c r="JR47" s="18"/>
      <c r="JS47" s="18"/>
      <c r="JT47" s="18"/>
      <c r="JU47" s="18"/>
      <c r="JV47" s="18"/>
      <c r="JW47" s="18"/>
      <c r="JX47" s="18"/>
      <c r="JY47" s="18"/>
      <c r="JZ47" s="18"/>
      <c r="KA47" s="18"/>
      <c r="KB47" s="18"/>
      <c r="KC47" s="18"/>
      <c r="KD47" s="18"/>
      <c r="KE47" s="18"/>
      <c r="KF47" s="18"/>
      <c r="KG47" s="18"/>
      <c r="KH47" s="18"/>
      <c r="KI47" s="18"/>
      <c r="KJ47" s="18"/>
      <c r="KK47" s="18"/>
      <c r="KL47" s="18"/>
      <c r="KM47" s="18"/>
      <c r="KN47" s="18"/>
      <c r="KO47" s="18"/>
      <c r="KP47" s="18"/>
      <c r="KQ47" s="18"/>
      <c r="KR47" s="18"/>
      <c r="KS47" s="18"/>
      <c r="KT47" s="18"/>
      <c r="KU47" s="18"/>
      <c r="KV47" s="18"/>
      <c r="KW47" s="18"/>
      <c r="KX47" s="18"/>
      <c r="KY47" s="18"/>
      <c r="KZ47" s="18"/>
      <c r="LA47" s="18"/>
      <c r="LB47" s="18"/>
      <c r="LC47" s="18"/>
      <c r="LD47" s="18"/>
      <c r="LE47" s="18"/>
      <c r="LF47" s="18"/>
      <c r="LG47" s="18"/>
      <c r="LH47" s="18"/>
      <c r="LI47" s="18"/>
      <c r="LJ47" s="18"/>
      <c r="LK47" s="18"/>
      <c r="LL47" s="18"/>
      <c r="LM47" s="18"/>
      <c r="LN47" s="18"/>
      <c r="LO47" s="18"/>
      <c r="LP47" s="18"/>
      <c r="LQ47" s="18"/>
      <c r="LR47" s="18"/>
      <c r="LS47" s="18"/>
      <c r="LT47" s="18"/>
      <c r="LU47" s="18"/>
      <c r="LV47" s="18"/>
      <c r="LW47" s="18"/>
      <c r="LX47" s="18"/>
      <c r="LY47" s="18"/>
      <c r="LZ47" s="18"/>
      <c r="MA47" s="18"/>
      <c r="MB47" s="18"/>
      <c r="MC47" s="18"/>
      <c r="MD47" s="18"/>
      <c r="ME47" s="18"/>
      <c r="MF47" s="18"/>
      <c r="MG47" s="18"/>
      <c r="MH47" s="18"/>
      <c r="MI47" s="18"/>
      <c r="MJ47" s="18"/>
      <c r="MK47" s="18"/>
      <c r="ML47" s="18"/>
      <c r="MM47" s="18"/>
      <c r="MN47" s="18"/>
      <c r="MO47" s="18"/>
      <c r="MP47" s="18"/>
      <c r="MQ47" s="18"/>
      <c r="MR47" s="18"/>
      <c r="MS47" s="18"/>
      <c r="MT47" s="18"/>
      <c r="MU47" s="18"/>
      <c r="MV47" s="18"/>
      <c r="MW47" s="18"/>
      <c r="MX47" s="18"/>
      <c r="MY47" s="18"/>
      <c r="MZ47" s="18"/>
      <c r="NA47" s="18"/>
      <c r="NB47" s="18"/>
      <c r="NC47" s="18"/>
      <c r="ND47" s="18"/>
      <c r="NE47" s="18"/>
      <c r="NF47" s="18"/>
      <c r="NG47" s="18"/>
      <c r="NH47" s="18"/>
      <c r="NI47" s="18"/>
      <c r="NJ47" s="18"/>
      <c r="NK47" s="18"/>
      <c r="NL47" s="18"/>
      <c r="NM47" s="18"/>
      <c r="NN47" s="18"/>
      <c r="NO47" s="18"/>
      <c r="NP47" s="18"/>
      <c r="NQ47" s="18"/>
      <c r="NR47" s="18"/>
      <c r="NS47" s="18"/>
      <c r="NT47" s="18"/>
      <c r="NU47" s="18"/>
      <c r="NV47" s="18"/>
      <c r="NW47" s="18"/>
      <c r="NX47" s="18"/>
      <c r="NY47" s="18"/>
      <c r="NZ47" s="18"/>
      <c r="OA47" s="18"/>
      <c r="OB47" s="18"/>
      <c r="OC47" s="18"/>
      <c r="OD47" s="18"/>
      <c r="OE47" s="18"/>
      <c r="OF47" s="18"/>
      <c r="OG47" s="18"/>
      <c r="OH47" s="18"/>
      <c r="OI47" s="18"/>
      <c r="OJ47" s="18"/>
      <c r="OK47" s="18"/>
      <c r="OL47" s="18"/>
      <c r="OM47" s="18"/>
      <c r="ON47" s="18"/>
      <c r="OO47" s="18"/>
      <c r="OP47" s="18"/>
      <c r="OQ47" s="18"/>
      <c r="OR47" s="18"/>
      <c r="OS47" s="18"/>
      <c r="OT47" s="18"/>
      <c r="OU47" s="18"/>
      <c r="OV47" s="18"/>
      <c r="OW47" s="18"/>
      <c r="OX47" s="18"/>
      <c r="OY47" s="18"/>
      <c r="OZ47" s="18"/>
      <c r="PA47" s="18"/>
      <c r="PB47" s="18"/>
      <c r="PC47" s="18"/>
      <c r="PD47" s="18"/>
      <c r="PE47" s="18"/>
      <c r="PF47" s="18"/>
      <c r="PG47" s="18"/>
      <c r="PH47" s="18"/>
      <c r="PI47" s="18"/>
      <c r="PJ47" s="18"/>
      <c r="PK47" s="18"/>
      <c r="PL47" s="18"/>
      <c r="PM47" s="18"/>
      <c r="PN47" s="18"/>
      <c r="PO47" s="18"/>
      <c r="PP47" s="18"/>
      <c r="PQ47" s="18"/>
      <c r="PR47" s="18"/>
      <c r="PS47" s="18"/>
      <c r="PT47" s="18"/>
      <c r="PU47" s="18"/>
      <c r="PV47" s="18"/>
      <c r="PW47" s="18"/>
      <c r="PX47" s="18"/>
      <c r="PY47" s="18"/>
      <c r="PZ47" s="18"/>
      <c r="QA47" s="18"/>
      <c r="QB47" s="18"/>
      <c r="QC47" s="18"/>
      <c r="QD47" s="18"/>
      <c r="QE47" s="18"/>
      <c r="QF47" s="18"/>
      <c r="QG47" s="18"/>
      <c r="QH47" s="18"/>
      <c r="QI47" s="18"/>
      <c r="QJ47" s="18"/>
      <c r="QK47" s="18"/>
      <c r="QL47" s="18"/>
      <c r="QM47" s="18"/>
      <c r="QN47" s="18"/>
      <c r="QO47" s="18"/>
      <c r="QP47" s="18"/>
      <c r="QQ47" s="18"/>
      <c r="QR47" s="18"/>
      <c r="QS47" s="18"/>
      <c r="QT47" s="18"/>
      <c r="QU47" s="18"/>
      <c r="QV47" s="18"/>
      <c r="QW47" s="18"/>
      <c r="QX47" s="18"/>
      <c r="QY47" s="18"/>
      <c r="QZ47" s="18"/>
      <c r="RA47" s="18"/>
      <c r="RB47" s="18"/>
      <c r="RC47" s="18"/>
      <c r="RD47" s="18"/>
      <c r="RE47" s="18"/>
      <c r="RF47" s="18"/>
      <c r="RG47" s="18"/>
      <c r="RH47" s="18"/>
      <c r="RI47" s="18"/>
      <c r="RJ47" s="18"/>
      <c r="RK47" s="18"/>
      <c r="RL47" s="18"/>
      <c r="RM47" s="18"/>
      <c r="RN47" s="18"/>
      <c r="RO47" s="18"/>
      <c r="RP47" s="18"/>
      <c r="RQ47" s="18"/>
      <c r="RR47" s="18"/>
      <c r="RS47" s="18"/>
      <c r="RT47" s="18"/>
      <c r="RU47" s="18"/>
      <c r="RV47" s="18"/>
      <c r="RW47" s="18"/>
      <c r="RX47" s="18"/>
      <c r="RY47" s="18"/>
      <c r="RZ47" s="18"/>
      <c r="SA47" s="18"/>
      <c r="SB47" s="18"/>
      <c r="SC47" s="18"/>
      <c r="SD47" s="18"/>
      <c r="SE47" s="18"/>
      <c r="SF47" s="18"/>
      <c r="SG47" s="18"/>
      <c r="SH47" s="18"/>
      <c r="SI47" s="18"/>
      <c r="SJ47" s="18"/>
      <c r="SK47" s="18"/>
      <c r="SL47" s="18"/>
      <c r="SM47" s="18"/>
      <c r="SN47" s="18"/>
      <c r="SO47" s="18"/>
      <c r="SP47" s="18"/>
      <c r="SQ47" s="18"/>
      <c r="SR47" s="18"/>
      <c r="SS47" s="18"/>
      <c r="ST47" s="18"/>
      <c r="SU47" s="18"/>
      <c r="SV47" s="18"/>
      <c r="SW47" s="18"/>
    </row>
    <row r="48" spans="1:517" s="18" customFormat="1" ht="29.15" customHeight="1" x14ac:dyDescent="0.35">
      <c r="A48" s="17"/>
      <c r="B48" s="17"/>
      <c r="C48" s="17"/>
      <c r="D48" s="17"/>
      <c r="E48" s="73"/>
      <c r="F48" s="213" t="s">
        <v>135</v>
      </c>
      <c r="G48" s="213"/>
      <c r="H48" s="213"/>
      <c r="I48" s="213"/>
      <c r="J48" s="213"/>
      <c r="K48" s="213"/>
      <c r="L48" s="213"/>
      <c r="M48" s="119">
        <f>+M49+M50</f>
        <v>2035000</v>
      </c>
      <c r="N48" s="119">
        <f>+N49+N50</f>
        <v>2035000</v>
      </c>
      <c r="O48" s="119">
        <f t="shared" ref="O48:U48" si="82">+O49+O50</f>
        <v>2035000</v>
      </c>
      <c r="P48" s="119">
        <f t="shared" si="82"/>
        <v>2035000</v>
      </c>
      <c r="Q48" s="119">
        <f t="shared" si="82"/>
        <v>2035000</v>
      </c>
      <c r="R48" s="119">
        <f t="shared" si="82"/>
        <v>2035000</v>
      </c>
      <c r="S48" s="119">
        <f t="shared" si="82"/>
        <v>2035000</v>
      </c>
      <c r="T48" s="119">
        <f t="shared" si="82"/>
        <v>2035000</v>
      </c>
      <c r="U48" s="119">
        <f t="shared" si="82"/>
        <v>2035000</v>
      </c>
      <c r="V48" s="119">
        <f>+V49+V50</f>
        <v>2035000</v>
      </c>
      <c r="W48" s="119">
        <f t="shared" ref="W48" si="83">+W49+W50</f>
        <v>2035000</v>
      </c>
      <c r="X48" s="119">
        <f t="shared" ref="X48" si="84">+X49+X50</f>
        <v>2035000</v>
      </c>
      <c r="Y48" s="119">
        <f t="shared" ref="Y48" si="85">+Y49+Y50</f>
        <v>2035000</v>
      </c>
      <c r="Z48" s="119">
        <f t="shared" ref="Z48" si="86">+Z49+Z50</f>
        <v>2035000</v>
      </c>
      <c r="AA48" s="119">
        <f t="shared" ref="AA48" si="87">+AA49+AA50</f>
        <v>2035000</v>
      </c>
    </row>
    <row r="49" spans="1:517" s="18" customFormat="1" ht="21" customHeight="1" x14ac:dyDescent="0.35">
      <c r="A49" s="17"/>
      <c r="B49" s="17"/>
      <c r="C49" s="17"/>
      <c r="D49" s="17"/>
      <c r="E49" s="56"/>
      <c r="F49" s="57"/>
      <c r="G49" s="142">
        <v>1126151100</v>
      </c>
      <c r="H49" s="52" t="s">
        <v>90</v>
      </c>
      <c r="I49" s="51">
        <v>132</v>
      </c>
      <c r="J49" s="51" t="s">
        <v>99</v>
      </c>
      <c r="K49" s="51">
        <v>3390</v>
      </c>
      <c r="L49" s="51" t="s">
        <v>56</v>
      </c>
      <c r="M49" s="117">
        <v>2000000</v>
      </c>
      <c r="N49" s="117">
        <v>2000000</v>
      </c>
      <c r="O49" s="117">
        <v>2000000</v>
      </c>
      <c r="P49" s="117">
        <v>2000000</v>
      </c>
      <c r="Q49" s="117">
        <v>2000000</v>
      </c>
      <c r="R49" s="117">
        <v>2000000</v>
      </c>
      <c r="S49" s="117">
        <v>2000000</v>
      </c>
      <c r="T49" s="117">
        <v>2000000</v>
      </c>
      <c r="U49" s="117">
        <v>2000000</v>
      </c>
      <c r="V49" s="117">
        <v>2000000</v>
      </c>
      <c r="W49" s="117">
        <v>2000000</v>
      </c>
      <c r="X49" s="117">
        <v>2000000</v>
      </c>
      <c r="Y49" s="117">
        <v>2000000</v>
      </c>
      <c r="Z49" s="117">
        <v>2000000</v>
      </c>
      <c r="AA49" s="117">
        <v>2000000</v>
      </c>
    </row>
    <row r="50" spans="1:517" s="18" customFormat="1" ht="21" customHeight="1" x14ac:dyDescent="0.35">
      <c r="A50" s="17"/>
      <c r="B50" s="17"/>
      <c r="C50" s="17"/>
      <c r="D50" s="17"/>
      <c r="E50" s="56"/>
      <c r="F50" s="57"/>
      <c r="G50" s="142">
        <v>1126151100</v>
      </c>
      <c r="H50" s="52" t="s">
        <v>97</v>
      </c>
      <c r="I50" s="51">
        <v>132</v>
      </c>
      <c r="J50" s="51" t="s">
        <v>98</v>
      </c>
      <c r="K50" s="51">
        <v>3830</v>
      </c>
      <c r="L50" s="51" t="s">
        <v>79</v>
      </c>
      <c r="M50" s="117">
        <v>35000</v>
      </c>
      <c r="N50" s="117">
        <v>35000</v>
      </c>
      <c r="O50" s="117">
        <v>35000</v>
      </c>
      <c r="P50" s="117">
        <v>35000</v>
      </c>
      <c r="Q50" s="117">
        <v>35000</v>
      </c>
      <c r="R50" s="117">
        <v>35000</v>
      </c>
      <c r="S50" s="117">
        <v>35000</v>
      </c>
      <c r="T50" s="117">
        <v>35000</v>
      </c>
      <c r="U50" s="117">
        <v>35000</v>
      </c>
      <c r="V50" s="117">
        <v>35000</v>
      </c>
      <c r="W50" s="117">
        <v>35000</v>
      </c>
      <c r="X50" s="117">
        <v>35000</v>
      </c>
      <c r="Y50" s="117">
        <v>35000</v>
      </c>
      <c r="Z50" s="117">
        <v>35000</v>
      </c>
      <c r="AA50" s="117">
        <v>35000</v>
      </c>
    </row>
    <row r="51" spans="1:517" s="18" customFormat="1" ht="21" customHeight="1" x14ac:dyDescent="0.35">
      <c r="A51" s="17"/>
      <c r="B51" s="17"/>
      <c r="C51" s="17"/>
      <c r="D51" s="17"/>
      <c r="E51" s="56"/>
      <c r="F51" s="57"/>
      <c r="G51" s="142"/>
      <c r="H51" s="53" t="s">
        <v>59</v>
      </c>
      <c r="I51" s="53"/>
      <c r="J51" s="53"/>
      <c r="K51" s="53"/>
      <c r="L51" s="55"/>
      <c r="M51" s="122">
        <f>SUM(M50:M50)</f>
        <v>35000</v>
      </c>
      <c r="N51" s="122">
        <f>SUM(N50:N50)</f>
        <v>35000</v>
      </c>
      <c r="O51" s="122">
        <f t="shared" ref="O51:U51" si="88">SUM(O50:O50)</f>
        <v>35000</v>
      </c>
      <c r="P51" s="122">
        <f t="shared" si="88"/>
        <v>35000</v>
      </c>
      <c r="Q51" s="122">
        <f t="shared" si="88"/>
        <v>35000</v>
      </c>
      <c r="R51" s="122">
        <f t="shared" si="88"/>
        <v>35000</v>
      </c>
      <c r="S51" s="122">
        <f t="shared" si="88"/>
        <v>35000</v>
      </c>
      <c r="T51" s="122">
        <f t="shared" si="88"/>
        <v>35000</v>
      </c>
      <c r="U51" s="122">
        <f t="shared" si="88"/>
        <v>35000</v>
      </c>
      <c r="V51" s="122">
        <f>SUM(V50:V50)</f>
        <v>35000</v>
      </c>
      <c r="W51" s="122">
        <f t="shared" ref="W51" si="89">SUM(W50:W50)</f>
        <v>35000</v>
      </c>
      <c r="X51" s="122">
        <f t="shared" ref="X51" si="90">SUM(X50:X50)</f>
        <v>35000</v>
      </c>
      <c r="Y51" s="122">
        <f t="shared" ref="Y51" si="91">SUM(Y50:Y50)</f>
        <v>35000</v>
      </c>
      <c r="Z51" s="122">
        <f t="shared" ref="Z51" si="92">SUM(Z50:Z50)</f>
        <v>35000</v>
      </c>
      <c r="AA51" s="122">
        <f t="shared" ref="AA51" si="93">SUM(AA50:AA50)</f>
        <v>35000</v>
      </c>
    </row>
    <row r="52" spans="1:517" s="13" customFormat="1" ht="21" customHeight="1" x14ac:dyDescent="0.35">
      <c r="A52" s="17"/>
      <c r="B52" s="17"/>
      <c r="C52" s="17"/>
      <c r="D52" s="17"/>
      <c r="E52" s="71" t="s">
        <v>122</v>
      </c>
      <c r="F52" s="72" t="s">
        <v>170</v>
      </c>
      <c r="G52" s="145"/>
      <c r="H52" s="72"/>
      <c r="I52" s="72"/>
      <c r="J52" s="72"/>
      <c r="K52" s="72"/>
      <c r="L52" s="72"/>
      <c r="M52" s="121">
        <f>+M53</f>
        <v>800000</v>
      </c>
      <c r="N52" s="121">
        <f>+N53</f>
        <v>800001</v>
      </c>
      <c r="O52" s="121">
        <f t="shared" ref="O52:U52" si="94">+O53</f>
        <v>800002</v>
      </c>
      <c r="P52" s="121">
        <f t="shared" si="94"/>
        <v>800003</v>
      </c>
      <c r="Q52" s="121">
        <f t="shared" si="94"/>
        <v>800004</v>
      </c>
      <c r="R52" s="121">
        <f t="shared" si="94"/>
        <v>800005</v>
      </c>
      <c r="S52" s="121">
        <f t="shared" si="94"/>
        <v>800006</v>
      </c>
      <c r="T52" s="121">
        <f t="shared" si="94"/>
        <v>800007</v>
      </c>
      <c r="U52" s="121">
        <f t="shared" si="94"/>
        <v>800008</v>
      </c>
      <c r="V52" s="121">
        <f>+V53</f>
        <v>800009</v>
      </c>
      <c r="W52" s="121">
        <f t="shared" ref="W52" si="95">+W53</f>
        <v>800010</v>
      </c>
      <c r="X52" s="121">
        <f t="shared" ref="X52" si="96">+X53</f>
        <v>800011</v>
      </c>
      <c r="Y52" s="121">
        <f t="shared" ref="Y52" si="97">+Y53</f>
        <v>800012</v>
      </c>
      <c r="Z52" s="121">
        <f t="shared" ref="Z52" si="98">+Z53</f>
        <v>800013</v>
      </c>
      <c r="AA52" s="121">
        <f t="shared" ref="AA52" si="99">+AA53</f>
        <v>800014</v>
      </c>
      <c r="AB52" s="18"/>
      <c r="AC52" s="18"/>
      <c r="AD52" s="18"/>
      <c r="AE52" s="18"/>
      <c r="AF52" s="18"/>
      <c r="AG52" s="18"/>
      <c r="AH52" s="18"/>
      <c r="AI52" s="18"/>
      <c r="AJ52" s="18"/>
      <c r="AK52" s="18"/>
      <c r="AL52" s="18"/>
      <c r="AM52" s="18"/>
      <c r="AN52" s="18"/>
      <c r="AO52" s="18"/>
      <c r="AP52" s="18"/>
      <c r="AQ52" s="18"/>
      <c r="AR52" s="18"/>
      <c r="AS52" s="18"/>
      <c r="AT52" s="18"/>
      <c r="AU52" s="18"/>
      <c r="AV52" s="18"/>
      <c r="AW52" s="18"/>
      <c r="AX52" s="18"/>
      <c r="AY52" s="18"/>
      <c r="AZ52" s="18"/>
      <c r="BA52" s="18"/>
      <c r="BB52" s="18"/>
      <c r="BC52" s="18"/>
      <c r="BD52" s="18"/>
      <c r="BE52" s="18"/>
      <c r="BF52" s="18"/>
      <c r="BG52" s="18"/>
      <c r="BH52" s="18"/>
      <c r="BI52" s="18"/>
      <c r="BJ52" s="18"/>
      <c r="BK52" s="18"/>
      <c r="BL52" s="18"/>
      <c r="BM52" s="18"/>
      <c r="BN52" s="18"/>
      <c r="BO52" s="18"/>
      <c r="BP52" s="18"/>
      <c r="BQ52" s="18"/>
      <c r="BR52" s="18"/>
      <c r="BS52" s="18"/>
      <c r="BT52" s="18"/>
      <c r="BU52" s="18"/>
      <c r="BV52" s="18"/>
      <c r="BW52" s="18"/>
      <c r="BX52" s="18"/>
      <c r="BY52" s="18"/>
      <c r="BZ52" s="18"/>
      <c r="CA52" s="18"/>
      <c r="CB52" s="18"/>
      <c r="CC52" s="18"/>
      <c r="CD52" s="18"/>
      <c r="CE52" s="18"/>
      <c r="CF52" s="18"/>
      <c r="CG52" s="18"/>
      <c r="CH52" s="18"/>
      <c r="CI52" s="18"/>
      <c r="CJ52" s="18"/>
      <c r="CK52" s="18"/>
      <c r="CL52" s="18"/>
      <c r="CM52" s="18"/>
      <c r="CN52" s="18"/>
      <c r="CO52" s="18"/>
      <c r="CP52" s="18"/>
      <c r="CQ52" s="18"/>
      <c r="CR52" s="18"/>
      <c r="CS52" s="18"/>
      <c r="CT52" s="18"/>
      <c r="CU52" s="18"/>
      <c r="CV52" s="18"/>
      <c r="CW52" s="18"/>
      <c r="CX52" s="18"/>
      <c r="CY52" s="18"/>
      <c r="CZ52" s="18"/>
      <c r="DA52" s="18"/>
      <c r="DB52" s="18"/>
      <c r="DC52" s="18"/>
      <c r="DD52" s="18"/>
      <c r="DE52" s="18"/>
      <c r="DF52" s="18"/>
      <c r="DG52" s="18"/>
      <c r="DH52" s="18"/>
      <c r="DI52" s="18"/>
      <c r="DJ52" s="18"/>
      <c r="DK52" s="18"/>
      <c r="DL52" s="18"/>
      <c r="DM52" s="18"/>
      <c r="DN52" s="18"/>
      <c r="DO52" s="18"/>
      <c r="DP52" s="18"/>
      <c r="DQ52" s="18"/>
      <c r="DR52" s="18"/>
      <c r="DS52" s="18"/>
      <c r="DT52" s="18"/>
      <c r="DU52" s="18"/>
      <c r="DV52" s="18"/>
      <c r="DW52" s="18"/>
      <c r="DX52" s="18"/>
      <c r="DY52" s="18"/>
      <c r="DZ52" s="18"/>
      <c r="EA52" s="18"/>
      <c r="EB52" s="18"/>
      <c r="EC52" s="18"/>
      <c r="ED52" s="18"/>
      <c r="EE52" s="18"/>
      <c r="EF52" s="18"/>
      <c r="EG52" s="18"/>
      <c r="EH52" s="18"/>
      <c r="EI52" s="18"/>
      <c r="EJ52" s="18"/>
      <c r="EK52" s="18"/>
      <c r="EL52" s="18"/>
      <c r="EM52" s="18"/>
      <c r="EN52" s="18"/>
      <c r="EO52" s="18"/>
      <c r="EP52" s="18"/>
      <c r="EQ52" s="18"/>
      <c r="ER52" s="18"/>
      <c r="ES52" s="18"/>
      <c r="ET52" s="18"/>
      <c r="EU52" s="18"/>
      <c r="EV52" s="18"/>
      <c r="EW52" s="18"/>
      <c r="EX52" s="18"/>
      <c r="EY52" s="18"/>
      <c r="EZ52" s="18"/>
      <c r="FA52" s="18"/>
      <c r="FB52" s="18"/>
      <c r="FC52" s="18"/>
      <c r="FD52" s="18"/>
      <c r="FE52" s="18"/>
      <c r="FF52" s="18"/>
      <c r="FG52" s="18"/>
      <c r="FH52" s="18"/>
      <c r="FI52" s="18"/>
      <c r="FJ52" s="18"/>
      <c r="FK52" s="18"/>
      <c r="FL52" s="18"/>
      <c r="FM52" s="18"/>
      <c r="FN52" s="18"/>
      <c r="FO52" s="18"/>
      <c r="FP52" s="18"/>
      <c r="FQ52" s="18"/>
      <c r="FR52" s="18"/>
      <c r="FS52" s="18"/>
      <c r="FT52" s="18"/>
      <c r="FU52" s="18"/>
      <c r="FV52" s="18"/>
      <c r="FW52" s="18"/>
      <c r="FX52" s="18"/>
      <c r="FY52" s="18"/>
      <c r="FZ52" s="18"/>
      <c r="GA52" s="18"/>
      <c r="GB52" s="18"/>
      <c r="GC52" s="18"/>
      <c r="GD52" s="18"/>
      <c r="GE52" s="18"/>
      <c r="GF52" s="18"/>
      <c r="GG52" s="18"/>
      <c r="GH52" s="18"/>
      <c r="GI52" s="18"/>
      <c r="GJ52" s="18"/>
      <c r="GK52" s="18"/>
      <c r="GL52" s="18"/>
      <c r="GM52" s="18"/>
      <c r="GN52" s="18"/>
      <c r="GO52" s="18"/>
      <c r="GP52" s="18"/>
      <c r="GQ52" s="18"/>
      <c r="GR52" s="18"/>
      <c r="GS52" s="18"/>
      <c r="GT52" s="18"/>
      <c r="GU52" s="18"/>
      <c r="GV52" s="18"/>
      <c r="GW52" s="18"/>
      <c r="GX52" s="18"/>
      <c r="GY52" s="18"/>
      <c r="GZ52" s="18"/>
      <c r="HA52" s="18"/>
      <c r="HB52" s="18"/>
      <c r="HC52" s="18"/>
      <c r="HD52" s="18"/>
      <c r="HE52" s="18"/>
      <c r="HF52" s="18"/>
      <c r="HG52" s="18"/>
      <c r="HH52" s="18"/>
      <c r="HI52" s="18"/>
      <c r="HJ52" s="18"/>
      <c r="HK52" s="18"/>
      <c r="HL52" s="18"/>
      <c r="HM52" s="18"/>
      <c r="HN52" s="18"/>
      <c r="HO52" s="18"/>
      <c r="HP52" s="18"/>
      <c r="HQ52" s="18"/>
      <c r="HR52" s="18"/>
      <c r="HS52" s="18"/>
      <c r="HT52" s="18"/>
      <c r="HU52" s="18"/>
      <c r="HV52" s="18"/>
      <c r="HW52" s="18"/>
      <c r="HX52" s="18"/>
      <c r="HY52" s="18"/>
      <c r="HZ52" s="18"/>
      <c r="IA52" s="18"/>
      <c r="IB52" s="18"/>
      <c r="IC52" s="18"/>
      <c r="ID52" s="18"/>
      <c r="IE52" s="18"/>
      <c r="IF52" s="18"/>
      <c r="IG52" s="18"/>
      <c r="IH52" s="18"/>
      <c r="II52" s="18"/>
      <c r="IJ52" s="18"/>
      <c r="IK52" s="18"/>
      <c r="IL52" s="18"/>
      <c r="IM52" s="18"/>
      <c r="IN52" s="18"/>
      <c r="IO52" s="18"/>
      <c r="IP52" s="18"/>
      <c r="IQ52" s="18"/>
      <c r="IR52" s="18"/>
      <c r="IS52" s="18"/>
      <c r="IT52" s="18"/>
      <c r="IU52" s="18"/>
      <c r="IV52" s="18"/>
      <c r="IW52" s="18"/>
      <c r="IX52" s="18"/>
      <c r="IY52" s="18"/>
      <c r="IZ52" s="18"/>
      <c r="JA52" s="18"/>
      <c r="JB52" s="18"/>
      <c r="JC52" s="18"/>
      <c r="JD52" s="18"/>
      <c r="JE52" s="18"/>
      <c r="JF52" s="18"/>
      <c r="JG52" s="18"/>
      <c r="JH52" s="18"/>
      <c r="JI52" s="18"/>
      <c r="JJ52" s="18"/>
      <c r="JK52" s="18"/>
      <c r="JL52" s="18"/>
      <c r="JM52" s="18"/>
      <c r="JN52" s="18"/>
      <c r="JO52" s="18"/>
      <c r="JP52" s="18"/>
      <c r="JQ52" s="18"/>
      <c r="JR52" s="18"/>
      <c r="JS52" s="18"/>
      <c r="JT52" s="18"/>
      <c r="JU52" s="18"/>
      <c r="JV52" s="18"/>
      <c r="JW52" s="18"/>
      <c r="JX52" s="18"/>
      <c r="JY52" s="18"/>
      <c r="JZ52" s="18"/>
      <c r="KA52" s="18"/>
      <c r="KB52" s="18"/>
      <c r="KC52" s="18"/>
      <c r="KD52" s="18"/>
      <c r="KE52" s="18"/>
      <c r="KF52" s="18"/>
      <c r="KG52" s="18"/>
      <c r="KH52" s="18"/>
      <c r="KI52" s="18"/>
      <c r="KJ52" s="18"/>
      <c r="KK52" s="18"/>
      <c r="KL52" s="18"/>
      <c r="KM52" s="18"/>
      <c r="KN52" s="18"/>
      <c r="KO52" s="18"/>
      <c r="KP52" s="18"/>
      <c r="KQ52" s="18"/>
      <c r="KR52" s="18"/>
      <c r="KS52" s="18"/>
      <c r="KT52" s="18"/>
      <c r="KU52" s="18"/>
      <c r="KV52" s="18"/>
      <c r="KW52" s="18"/>
      <c r="KX52" s="18"/>
      <c r="KY52" s="18"/>
      <c r="KZ52" s="18"/>
      <c r="LA52" s="18"/>
      <c r="LB52" s="18"/>
      <c r="LC52" s="18"/>
      <c r="LD52" s="18"/>
      <c r="LE52" s="18"/>
      <c r="LF52" s="18"/>
      <c r="LG52" s="18"/>
      <c r="LH52" s="18"/>
      <c r="LI52" s="18"/>
      <c r="LJ52" s="18"/>
      <c r="LK52" s="18"/>
      <c r="LL52" s="18"/>
      <c r="LM52" s="18"/>
      <c r="LN52" s="18"/>
      <c r="LO52" s="18"/>
      <c r="LP52" s="18"/>
      <c r="LQ52" s="18"/>
      <c r="LR52" s="18"/>
      <c r="LS52" s="18"/>
      <c r="LT52" s="18"/>
      <c r="LU52" s="18"/>
      <c r="LV52" s="18"/>
      <c r="LW52" s="18"/>
      <c r="LX52" s="18"/>
      <c r="LY52" s="18"/>
      <c r="LZ52" s="18"/>
      <c r="MA52" s="18"/>
      <c r="MB52" s="18"/>
      <c r="MC52" s="18"/>
      <c r="MD52" s="18"/>
      <c r="ME52" s="18"/>
      <c r="MF52" s="18"/>
      <c r="MG52" s="18"/>
      <c r="MH52" s="18"/>
      <c r="MI52" s="18"/>
      <c r="MJ52" s="18"/>
      <c r="MK52" s="18"/>
      <c r="ML52" s="18"/>
      <c r="MM52" s="18"/>
      <c r="MN52" s="18"/>
      <c r="MO52" s="18"/>
      <c r="MP52" s="18"/>
      <c r="MQ52" s="18"/>
      <c r="MR52" s="18"/>
      <c r="MS52" s="18"/>
      <c r="MT52" s="18"/>
      <c r="MU52" s="18"/>
      <c r="MV52" s="18"/>
      <c r="MW52" s="18"/>
      <c r="MX52" s="18"/>
      <c r="MY52" s="18"/>
      <c r="MZ52" s="18"/>
      <c r="NA52" s="18"/>
      <c r="NB52" s="18"/>
      <c r="NC52" s="18"/>
      <c r="ND52" s="18"/>
      <c r="NE52" s="18"/>
      <c r="NF52" s="18"/>
      <c r="NG52" s="18"/>
      <c r="NH52" s="18"/>
      <c r="NI52" s="18"/>
      <c r="NJ52" s="18"/>
      <c r="NK52" s="18"/>
      <c r="NL52" s="18"/>
      <c r="NM52" s="18"/>
      <c r="NN52" s="18"/>
      <c r="NO52" s="18"/>
      <c r="NP52" s="18"/>
      <c r="NQ52" s="18"/>
      <c r="NR52" s="18"/>
      <c r="NS52" s="18"/>
      <c r="NT52" s="18"/>
      <c r="NU52" s="18"/>
      <c r="NV52" s="18"/>
      <c r="NW52" s="18"/>
      <c r="NX52" s="18"/>
      <c r="NY52" s="18"/>
      <c r="NZ52" s="18"/>
      <c r="OA52" s="18"/>
      <c r="OB52" s="18"/>
      <c r="OC52" s="18"/>
      <c r="OD52" s="18"/>
      <c r="OE52" s="18"/>
      <c r="OF52" s="18"/>
      <c r="OG52" s="18"/>
      <c r="OH52" s="18"/>
      <c r="OI52" s="18"/>
      <c r="OJ52" s="18"/>
      <c r="OK52" s="18"/>
      <c r="OL52" s="18"/>
      <c r="OM52" s="18"/>
      <c r="ON52" s="18"/>
      <c r="OO52" s="18"/>
      <c r="OP52" s="18"/>
      <c r="OQ52" s="18"/>
      <c r="OR52" s="18"/>
      <c r="OS52" s="18"/>
      <c r="OT52" s="18"/>
      <c r="OU52" s="18"/>
      <c r="OV52" s="18"/>
      <c r="OW52" s="18"/>
      <c r="OX52" s="18"/>
      <c r="OY52" s="18"/>
      <c r="OZ52" s="18"/>
      <c r="PA52" s="18"/>
      <c r="PB52" s="18"/>
      <c r="PC52" s="18"/>
      <c r="PD52" s="18"/>
      <c r="PE52" s="18"/>
      <c r="PF52" s="18"/>
      <c r="PG52" s="18"/>
      <c r="PH52" s="18"/>
      <c r="PI52" s="18"/>
      <c r="PJ52" s="18"/>
      <c r="PK52" s="18"/>
      <c r="PL52" s="18"/>
      <c r="PM52" s="18"/>
      <c r="PN52" s="18"/>
      <c r="PO52" s="18"/>
      <c r="PP52" s="18"/>
      <c r="PQ52" s="18"/>
      <c r="PR52" s="18"/>
      <c r="PS52" s="18"/>
      <c r="PT52" s="18"/>
      <c r="PU52" s="18"/>
      <c r="PV52" s="18"/>
      <c r="PW52" s="18"/>
      <c r="PX52" s="18"/>
      <c r="PY52" s="18"/>
      <c r="PZ52" s="18"/>
      <c r="QA52" s="18"/>
      <c r="QB52" s="18"/>
      <c r="QC52" s="18"/>
      <c r="QD52" s="18"/>
      <c r="QE52" s="18"/>
      <c r="QF52" s="18"/>
      <c r="QG52" s="18"/>
      <c r="QH52" s="18"/>
      <c r="QI52" s="18"/>
      <c r="QJ52" s="18"/>
      <c r="QK52" s="18"/>
      <c r="QL52" s="18"/>
      <c r="QM52" s="18"/>
      <c r="QN52" s="18"/>
      <c r="QO52" s="18"/>
      <c r="QP52" s="18"/>
      <c r="QQ52" s="18"/>
      <c r="QR52" s="18"/>
      <c r="QS52" s="18"/>
      <c r="QT52" s="18"/>
      <c r="QU52" s="18"/>
      <c r="QV52" s="18"/>
      <c r="QW52" s="18"/>
      <c r="QX52" s="18"/>
      <c r="QY52" s="18"/>
      <c r="QZ52" s="18"/>
      <c r="RA52" s="18"/>
      <c r="RB52" s="18"/>
      <c r="RC52" s="18"/>
      <c r="RD52" s="18"/>
      <c r="RE52" s="18"/>
      <c r="RF52" s="18"/>
      <c r="RG52" s="18"/>
      <c r="RH52" s="18"/>
      <c r="RI52" s="18"/>
      <c r="RJ52" s="18"/>
      <c r="RK52" s="18"/>
      <c r="RL52" s="18"/>
      <c r="RM52" s="18"/>
      <c r="RN52" s="18"/>
      <c r="RO52" s="18"/>
      <c r="RP52" s="18"/>
      <c r="RQ52" s="18"/>
      <c r="RR52" s="18"/>
      <c r="RS52" s="18"/>
      <c r="RT52" s="18"/>
      <c r="RU52" s="18"/>
      <c r="RV52" s="18"/>
      <c r="RW52" s="18"/>
      <c r="RX52" s="18"/>
      <c r="RY52" s="18"/>
      <c r="RZ52" s="18"/>
      <c r="SA52" s="18"/>
      <c r="SB52" s="18"/>
      <c r="SC52" s="18"/>
      <c r="SD52" s="18"/>
      <c r="SE52" s="18"/>
      <c r="SF52" s="18"/>
      <c r="SG52" s="18"/>
      <c r="SH52" s="18"/>
      <c r="SI52" s="18"/>
      <c r="SJ52" s="18"/>
      <c r="SK52" s="18"/>
      <c r="SL52" s="18"/>
      <c r="SM52" s="18"/>
      <c r="SN52" s="18"/>
      <c r="SO52" s="18"/>
      <c r="SP52" s="18"/>
      <c r="SQ52" s="18"/>
      <c r="SR52" s="18"/>
      <c r="SS52" s="18"/>
      <c r="ST52" s="18"/>
      <c r="SU52" s="18"/>
      <c r="SV52" s="18"/>
      <c r="SW52" s="18"/>
    </row>
    <row r="53" spans="1:517" s="18" customFormat="1" ht="26.6" customHeight="1" x14ac:dyDescent="0.35">
      <c r="A53" s="17"/>
      <c r="B53" s="17"/>
      <c r="C53" s="17"/>
      <c r="D53" s="17"/>
      <c r="E53" s="73" t="s">
        <v>157</v>
      </c>
      <c r="F53" s="211" t="s">
        <v>158</v>
      </c>
      <c r="G53" s="211"/>
      <c r="H53" s="211"/>
      <c r="I53" s="211"/>
      <c r="J53" s="211"/>
      <c r="K53" s="211"/>
      <c r="L53" s="211"/>
      <c r="M53" s="119">
        <f>+M55</f>
        <v>800000</v>
      </c>
      <c r="N53" s="119">
        <f>+N55</f>
        <v>800001</v>
      </c>
      <c r="O53" s="119">
        <f t="shared" ref="O53:U53" si="100">+O55</f>
        <v>800002</v>
      </c>
      <c r="P53" s="119">
        <f t="shared" si="100"/>
        <v>800003</v>
      </c>
      <c r="Q53" s="119">
        <f t="shared" si="100"/>
        <v>800004</v>
      </c>
      <c r="R53" s="119">
        <f t="shared" si="100"/>
        <v>800005</v>
      </c>
      <c r="S53" s="119">
        <f t="shared" si="100"/>
        <v>800006</v>
      </c>
      <c r="T53" s="119">
        <f t="shared" si="100"/>
        <v>800007</v>
      </c>
      <c r="U53" s="119">
        <f t="shared" si="100"/>
        <v>800008</v>
      </c>
      <c r="V53" s="119">
        <f>+V55</f>
        <v>800009</v>
      </c>
      <c r="W53" s="119">
        <f t="shared" ref="W53:AA53" si="101">+W55</f>
        <v>800010</v>
      </c>
      <c r="X53" s="119">
        <f t="shared" si="101"/>
        <v>800011</v>
      </c>
      <c r="Y53" s="119">
        <f t="shared" si="101"/>
        <v>800012</v>
      </c>
      <c r="Z53" s="119">
        <f t="shared" si="101"/>
        <v>800013</v>
      </c>
      <c r="AA53" s="119">
        <f t="shared" si="101"/>
        <v>800014</v>
      </c>
    </row>
    <row r="54" spans="1:517" s="18" customFormat="1" ht="21" customHeight="1" x14ac:dyDescent="0.35">
      <c r="A54" s="17"/>
      <c r="B54" s="17"/>
      <c r="C54" s="17"/>
      <c r="D54" s="17"/>
      <c r="E54" s="56"/>
      <c r="F54" s="57"/>
      <c r="G54" s="142">
        <v>1126151100</v>
      </c>
      <c r="H54" s="52" t="s">
        <v>90</v>
      </c>
      <c r="I54" s="51">
        <v>132</v>
      </c>
      <c r="J54" s="51" t="s">
        <v>99</v>
      </c>
      <c r="K54" s="51">
        <v>3390</v>
      </c>
      <c r="L54" s="51" t="s">
        <v>56</v>
      </c>
      <c r="M54" s="117">
        <v>800000</v>
      </c>
      <c r="N54" s="117">
        <v>800001</v>
      </c>
      <c r="O54" s="117">
        <v>800002</v>
      </c>
      <c r="P54" s="117">
        <v>800003</v>
      </c>
      <c r="Q54" s="117">
        <v>800004</v>
      </c>
      <c r="R54" s="117">
        <v>800005</v>
      </c>
      <c r="S54" s="117">
        <v>800006</v>
      </c>
      <c r="T54" s="117">
        <v>800007</v>
      </c>
      <c r="U54" s="117">
        <v>800008</v>
      </c>
      <c r="V54" s="117">
        <v>800009</v>
      </c>
      <c r="W54" s="117">
        <v>800010</v>
      </c>
      <c r="X54" s="117">
        <v>800011</v>
      </c>
      <c r="Y54" s="117">
        <v>800012</v>
      </c>
      <c r="Z54" s="117">
        <v>800013</v>
      </c>
      <c r="AA54" s="117">
        <v>800014</v>
      </c>
    </row>
    <row r="55" spans="1:517" s="18" customFormat="1" ht="21" customHeight="1" x14ac:dyDescent="0.35">
      <c r="A55" s="17"/>
      <c r="B55" s="17"/>
      <c r="C55" s="17"/>
      <c r="D55" s="17"/>
      <c r="E55" s="56"/>
      <c r="F55" s="57"/>
      <c r="G55" s="148"/>
      <c r="H55" s="53" t="s">
        <v>59</v>
      </c>
      <c r="I55" s="53"/>
      <c r="J55" s="53"/>
      <c r="K55" s="53"/>
      <c r="L55" s="55"/>
      <c r="M55" s="116">
        <f>SUM(M54:M54)</f>
        <v>800000</v>
      </c>
      <c r="N55" s="116">
        <f>SUM(N54:N54)</f>
        <v>800001</v>
      </c>
      <c r="O55" s="116">
        <f t="shared" ref="O55:U55" si="102">SUM(O54:O54)</f>
        <v>800002</v>
      </c>
      <c r="P55" s="116">
        <f t="shared" si="102"/>
        <v>800003</v>
      </c>
      <c r="Q55" s="116">
        <f t="shared" si="102"/>
        <v>800004</v>
      </c>
      <c r="R55" s="116">
        <f t="shared" si="102"/>
        <v>800005</v>
      </c>
      <c r="S55" s="116">
        <f t="shared" si="102"/>
        <v>800006</v>
      </c>
      <c r="T55" s="116">
        <f t="shared" si="102"/>
        <v>800007</v>
      </c>
      <c r="U55" s="116">
        <f t="shared" si="102"/>
        <v>800008</v>
      </c>
      <c r="V55" s="116">
        <f>SUM(V54:V54)</f>
        <v>800009</v>
      </c>
      <c r="W55" s="116">
        <f t="shared" ref="W55" si="103">SUM(W54:W54)</f>
        <v>800010</v>
      </c>
      <c r="X55" s="116">
        <f t="shared" ref="X55" si="104">SUM(X54:X54)</f>
        <v>800011</v>
      </c>
      <c r="Y55" s="116">
        <f t="shared" ref="Y55" si="105">SUM(Y54:Y54)</f>
        <v>800012</v>
      </c>
      <c r="Z55" s="116">
        <f t="shared" ref="Z55" si="106">SUM(Z54:Z54)</f>
        <v>800013</v>
      </c>
      <c r="AA55" s="116">
        <f t="shared" ref="AA55" si="107">SUM(AA54:AA54)</f>
        <v>800014</v>
      </c>
    </row>
    <row r="56" spans="1:517" s="13" customFormat="1" ht="21" customHeight="1" x14ac:dyDescent="0.35">
      <c r="A56" s="17"/>
      <c r="B56" s="17"/>
      <c r="C56" s="17"/>
      <c r="D56" s="193"/>
      <c r="E56" s="71" t="s">
        <v>122</v>
      </c>
      <c r="F56" s="72" t="s">
        <v>171</v>
      </c>
      <c r="G56" s="145"/>
      <c r="H56" s="72"/>
      <c r="I56" s="72"/>
      <c r="J56" s="72"/>
      <c r="K56" s="72"/>
      <c r="L56" s="72"/>
      <c r="M56" s="121">
        <f>+M57</f>
        <v>115000</v>
      </c>
      <c r="N56" s="121">
        <f>+N57</f>
        <v>115000</v>
      </c>
      <c r="O56" s="121">
        <f t="shared" ref="O56:U56" si="108">+O57</f>
        <v>115000</v>
      </c>
      <c r="P56" s="121">
        <f t="shared" si="108"/>
        <v>115000</v>
      </c>
      <c r="Q56" s="121">
        <f t="shared" si="108"/>
        <v>115000</v>
      </c>
      <c r="R56" s="121">
        <f t="shared" si="108"/>
        <v>115000</v>
      </c>
      <c r="S56" s="121">
        <f t="shared" si="108"/>
        <v>115000</v>
      </c>
      <c r="T56" s="121">
        <f t="shared" si="108"/>
        <v>115000</v>
      </c>
      <c r="U56" s="121">
        <f t="shared" si="108"/>
        <v>115000</v>
      </c>
      <c r="V56" s="121">
        <f>+V57</f>
        <v>115000</v>
      </c>
      <c r="W56" s="121">
        <f t="shared" ref="W56" si="109">+W57</f>
        <v>115000</v>
      </c>
      <c r="X56" s="121">
        <f t="shared" ref="X56" si="110">+X57</f>
        <v>115000</v>
      </c>
      <c r="Y56" s="121">
        <f t="shared" ref="Y56" si="111">+Y57</f>
        <v>115000</v>
      </c>
      <c r="Z56" s="121">
        <f t="shared" ref="Z56" si="112">+Z57</f>
        <v>115000</v>
      </c>
      <c r="AA56" s="121">
        <f t="shared" ref="AA56" si="113">+AA57</f>
        <v>115000</v>
      </c>
      <c r="AB56" s="18"/>
      <c r="AC56" s="18"/>
      <c r="AD56" s="18"/>
      <c r="AE56" s="18"/>
      <c r="AF56" s="18"/>
      <c r="AG56" s="18"/>
      <c r="AH56" s="18"/>
      <c r="AI56" s="18"/>
      <c r="AJ56" s="18"/>
      <c r="AK56" s="18"/>
      <c r="AL56" s="18"/>
      <c r="AM56" s="18"/>
      <c r="AN56" s="18"/>
      <c r="AO56" s="18"/>
      <c r="AP56" s="18"/>
      <c r="AQ56" s="18"/>
      <c r="AR56" s="18"/>
      <c r="AS56" s="18"/>
      <c r="AT56" s="18"/>
      <c r="AU56" s="18"/>
      <c r="AV56" s="18"/>
      <c r="AW56" s="18"/>
      <c r="AX56" s="18"/>
      <c r="AY56" s="18"/>
      <c r="AZ56" s="18"/>
      <c r="BA56" s="18"/>
      <c r="BB56" s="18"/>
      <c r="BC56" s="18"/>
      <c r="BD56" s="18"/>
      <c r="BE56" s="18"/>
      <c r="BF56" s="18"/>
      <c r="BG56" s="18"/>
      <c r="BH56" s="18"/>
      <c r="BI56" s="18"/>
      <c r="BJ56" s="18"/>
      <c r="BK56" s="18"/>
      <c r="BL56" s="18"/>
      <c r="BM56" s="18"/>
      <c r="BN56" s="18"/>
      <c r="BO56" s="18"/>
      <c r="BP56" s="18"/>
      <c r="BQ56" s="18"/>
      <c r="BR56" s="18"/>
      <c r="BS56" s="18"/>
      <c r="BT56" s="18"/>
      <c r="BU56" s="18"/>
      <c r="BV56" s="18"/>
      <c r="BW56" s="18"/>
      <c r="BX56" s="18"/>
      <c r="BY56" s="18"/>
      <c r="BZ56" s="18"/>
      <c r="CA56" s="18"/>
      <c r="CB56" s="18"/>
      <c r="CC56" s="18"/>
      <c r="CD56" s="18"/>
      <c r="CE56" s="18"/>
      <c r="CF56" s="18"/>
      <c r="CG56" s="18"/>
      <c r="CH56" s="18"/>
      <c r="CI56" s="18"/>
      <c r="CJ56" s="18"/>
      <c r="CK56" s="18"/>
      <c r="CL56" s="18"/>
      <c r="CM56" s="18"/>
      <c r="CN56" s="18"/>
      <c r="CO56" s="18"/>
      <c r="CP56" s="18"/>
      <c r="CQ56" s="18"/>
      <c r="CR56" s="18"/>
      <c r="CS56" s="18"/>
      <c r="CT56" s="18"/>
      <c r="CU56" s="18"/>
      <c r="CV56" s="18"/>
      <c r="CW56" s="18"/>
      <c r="CX56" s="18"/>
      <c r="CY56" s="18"/>
      <c r="CZ56" s="18"/>
      <c r="DA56" s="18"/>
      <c r="DB56" s="18"/>
      <c r="DC56" s="18"/>
      <c r="DD56" s="18"/>
      <c r="DE56" s="18"/>
      <c r="DF56" s="18"/>
      <c r="DG56" s="18"/>
      <c r="DH56" s="18"/>
      <c r="DI56" s="18"/>
      <c r="DJ56" s="18"/>
      <c r="DK56" s="18"/>
      <c r="DL56" s="18"/>
      <c r="DM56" s="18"/>
      <c r="DN56" s="18"/>
      <c r="DO56" s="18"/>
      <c r="DP56" s="18"/>
      <c r="DQ56" s="18"/>
      <c r="DR56" s="18"/>
      <c r="DS56" s="18"/>
      <c r="DT56" s="18"/>
      <c r="DU56" s="18"/>
      <c r="DV56" s="18"/>
      <c r="DW56" s="18"/>
      <c r="DX56" s="18"/>
      <c r="DY56" s="18"/>
      <c r="DZ56" s="18"/>
      <c r="EA56" s="18"/>
      <c r="EB56" s="18"/>
      <c r="EC56" s="18"/>
      <c r="ED56" s="18"/>
      <c r="EE56" s="18"/>
      <c r="EF56" s="18"/>
      <c r="EG56" s="18"/>
      <c r="EH56" s="18"/>
      <c r="EI56" s="18"/>
      <c r="EJ56" s="18"/>
      <c r="EK56" s="18"/>
      <c r="EL56" s="18"/>
      <c r="EM56" s="18"/>
      <c r="EN56" s="18"/>
      <c r="EO56" s="18"/>
      <c r="EP56" s="18"/>
      <c r="EQ56" s="18"/>
      <c r="ER56" s="18"/>
      <c r="ES56" s="18"/>
      <c r="ET56" s="18"/>
      <c r="EU56" s="18"/>
      <c r="EV56" s="18"/>
      <c r="EW56" s="18"/>
      <c r="EX56" s="18"/>
      <c r="EY56" s="18"/>
      <c r="EZ56" s="18"/>
      <c r="FA56" s="18"/>
      <c r="FB56" s="18"/>
      <c r="FC56" s="18"/>
      <c r="FD56" s="18"/>
      <c r="FE56" s="18"/>
      <c r="FF56" s="18"/>
      <c r="FG56" s="18"/>
      <c r="FH56" s="18"/>
      <c r="FI56" s="18"/>
      <c r="FJ56" s="18"/>
      <c r="FK56" s="18"/>
      <c r="FL56" s="18"/>
      <c r="FM56" s="18"/>
      <c r="FN56" s="18"/>
      <c r="FO56" s="18"/>
      <c r="FP56" s="18"/>
      <c r="FQ56" s="18"/>
      <c r="FR56" s="18"/>
      <c r="FS56" s="18"/>
      <c r="FT56" s="18"/>
      <c r="FU56" s="18"/>
      <c r="FV56" s="18"/>
      <c r="FW56" s="18"/>
      <c r="FX56" s="18"/>
      <c r="FY56" s="18"/>
      <c r="FZ56" s="18"/>
      <c r="GA56" s="18"/>
      <c r="GB56" s="18"/>
      <c r="GC56" s="18"/>
      <c r="GD56" s="18"/>
      <c r="GE56" s="18"/>
      <c r="GF56" s="18"/>
      <c r="GG56" s="18"/>
      <c r="GH56" s="18"/>
      <c r="GI56" s="18"/>
      <c r="GJ56" s="18"/>
      <c r="GK56" s="18"/>
      <c r="GL56" s="18"/>
      <c r="GM56" s="18"/>
      <c r="GN56" s="18"/>
      <c r="GO56" s="18"/>
      <c r="GP56" s="18"/>
      <c r="GQ56" s="18"/>
      <c r="GR56" s="18"/>
      <c r="GS56" s="18"/>
      <c r="GT56" s="18"/>
      <c r="GU56" s="18"/>
      <c r="GV56" s="18"/>
      <c r="GW56" s="18"/>
      <c r="GX56" s="18"/>
      <c r="GY56" s="18"/>
      <c r="GZ56" s="18"/>
      <c r="HA56" s="18"/>
      <c r="HB56" s="18"/>
      <c r="HC56" s="18"/>
      <c r="HD56" s="18"/>
      <c r="HE56" s="18"/>
      <c r="HF56" s="18"/>
      <c r="HG56" s="18"/>
      <c r="HH56" s="18"/>
      <c r="HI56" s="18"/>
      <c r="HJ56" s="18"/>
      <c r="HK56" s="18"/>
      <c r="HL56" s="18"/>
      <c r="HM56" s="18"/>
      <c r="HN56" s="18"/>
      <c r="HO56" s="18"/>
      <c r="HP56" s="18"/>
      <c r="HQ56" s="18"/>
      <c r="HR56" s="18"/>
      <c r="HS56" s="18"/>
      <c r="HT56" s="18"/>
      <c r="HU56" s="18"/>
      <c r="HV56" s="18"/>
      <c r="HW56" s="18"/>
      <c r="HX56" s="18"/>
      <c r="HY56" s="18"/>
      <c r="HZ56" s="18"/>
      <c r="IA56" s="18"/>
      <c r="IB56" s="18"/>
      <c r="IC56" s="18"/>
      <c r="ID56" s="18"/>
      <c r="IE56" s="18"/>
      <c r="IF56" s="18"/>
      <c r="IG56" s="18"/>
      <c r="IH56" s="18"/>
      <c r="II56" s="18"/>
      <c r="IJ56" s="18"/>
      <c r="IK56" s="18"/>
      <c r="IL56" s="18"/>
      <c r="IM56" s="18"/>
      <c r="IN56" s="18"/>
      <c r="IO56" s="18"/>
      <c r="IP56" s="18"/>
      <c r="IQ56" s="18"/>
      <c r="IR56" s="18"/>
      <c r="IS56" s="18"/>
      <c r="IT56" s="18"/>
      <c r="IU56" s="18"/>
      <c r="IV56" s="18"/>
      <c r="IW56" s="18"/>
      <c r="IX56" s="18"/>
      <c r="IY56" s="18"/>
      <c r="IZ56" s="18"/>
      <c r="JA56" s="18"/>
      <c r="JB56" s="18"/>
      <c r="JC56" s="18"/>
      <c r="JD56" s="18"/>
      <c r="JE56" s="18"/>
      <c r="JF56" s="18"/>
      <c r="JG56" s="18"/>
      <c r="JH56" s="18"/>
      <c r="JI56" s="18"/>
      <c r="JJ56" s="18"/>
      <c r="JK56" s="18"/>
      <c r="JL56" s="18"/>
      <c r="JM56" s="18"/>
      <c r="JN56" s="18"/>
      <c r="JO56" s="18"/>
      <c r="JP56" s="18"/>
      <c r="JQ56" s="18"/>
      <c r="JR56" s="18"/>
      <c r="JS56" s="18"/>
      <c r="JT56" s="18"/>
      <c r="JU56" s="18"/>
      <c r="JV56" s="18"/>
      <c r="JW56" s="18"/>
      <c r="JX56" s="18"/>
      <c r="JY56" s="18"/>
      <c r="JZ56" s="18"/>
      <c r="KA56" s="18"/>
      <c r="KB56" s="18"/>
      <c r="KC56" s="18"/>
      <c r="KD56" s="18"/>
      <c r="KE56" s="18"/>
      <c r="KF56" s="18"/>
      <c r="KG56" s="18"/>
      <c r="KH56" s="18"/>
      <c r="KI56" s="18"/>
      <c r="KJ56" s="18"/>
      <c r="KK56" s="18"/>
      <c r="KL56" s="18"/>
      <c r="KM56" s="18"/>
      <c r="KN56" s="18"/>
      <c r="KO56" s="18"/>
      <c r="KP56" s="18"/>
      <c r="KQ56" s="18"/>
      <c r="KR56" s="18"/>
      <c r="KS56" s="18"/>
      <c r="KT56" s="18"/>
      <c r="KU56" s="18"/>
      <c r="KV56" s="18"/>
      <c r="KW56" s="18"/>
      <c r="KX56" s="18"/>
      <c r="KY56" s="18"/>
      <c r="KZ56" s="18"/>
      <c r="LA56" s="18"/>
      <c r="LB56" s="18"/>
      <c r="LC56" s="18"/>
      <c r="LD56" s="18"/>
      <c r="LE56" s="18"/>
      <c r="LF56" s="18"/>
      <c r="LG56" s="18"/>
      <c r="LH56" s="18"/>
      <c r="LI56" s="18"/>
      <c r="LJ56" s="18"/>
      <c r="LK56" s="18"/>
      <c r="LL56" s="18"/>
      <c r="LM56" s="18"/>
      <c r="LN56" s="18"/>
      <c r="LO56" s="18"/>
      <c r="LP56" s="18"/>
      <c r="LQ56" s="18"/>
      <c r="LR56" s="18"/>
      <c r="LS56" s="18"/>
      <c r="LT56" s="18"/>
      <c r="LU56" s="18"/>
      <c r="LV56" s="18"/>
      <c r="LW56" s="18"/>
      <c r="LX56" s="18"/>
      <c r="LY56" s="18"/>
      <c r="LZ56" s="18"/>
      <c r="MA56" s="18"/>
      <c r="MB56" s="18"/>
      <c r="MC56" s="18"/>
      <c r="MD56" s="18"/>
      <c r="ME56" s="18"/>
      <c r="MF56" s="18"/>
      <c r="MG56" s="18"/>
      <c r="MH56" s="18"/>
      <c r="MI56" s="18"/>
      <c r="MJ56" s="18"/>
      <c r="MK56" s="18"/>
      <c r="ML56" s="18"/>
      <c r="MM56" s="18"/>
      <c r="MN56" s="18"/>
      <c r="MO56" s="18"/>
      <c r="MP56" s="18"/>
      <c r="MQ56" s="18"/>
      <c r="MR56" s="18"/>
      <c r="MS56" s="18"/>
      <c r="MT56" s="18"/>
      <c r="MU56" s="18"/>
      <c r="MV56" s="18"/>
      <c r="MW56" s="18"/>
      <c r="MX56" s="18"/>
      <c r="MY56" s="18"/>
      <c r="MZ56" s="18"/>
      <c r="NA56" s="18"/>
      <c r="NB56" s="18"/>
      <c r="NC56" s="18"/>
      <c r="ND56" s="18"/>
      <c r="NE56" s="18"/>
      <c r="NF56" s="18"/>
      <c r="NG56" s="18"/>
      <c r="NH56" s="18"/>
      <c r="NI56" s="18"/>
      <c r="NJ56" s="18"/>
      <c r="NK56" s="18"/>
      <c r="NL56" s="18"/>
      <c r="NM56" s="18"/>
      <c r="NN56" s="18"/>
      <c r="NO56" s="18"/>
      <c r="NP56" s="18"/>
      <c r="NQ56" s="18"/>
      <c r="NR56" s="18"/>
      <c r="NS56" s="18"/>
      <c r="NT56" s="18"/>
      <c r="NU56" s="18"/>
      <c r="NV56" s="18"/>
      <c r="NW56" s="18"/>
      <c r="NX56" s="18"/>
      <c r="NY56" s="18"/>
      <c r="NZ56" s="18"/>
      <c r="OA56" s="18"/>
      <c r="OB56" s="18"/>
      <c r="OC56" s="18"/>
      <c r="OD56" s="18"/>
      <c r="OE56" s="18"/>
      <c r="OF56" s="18"/>
      <c r="OG56" s="18"/>
      <c r="OH56" s="18"/>
      <c r="OI56" s="18"/>
      <c r="OJ56" s="18"/>
      <c r="OK56" s="18"/>
      <c r="OL56" s="18"/>
      <c r="OM56" s="18"/>
      <c r="ON56" s="18"/>
      <c r="OO56" s="18"/>
      <c r="OP56" s="18"/>
      <c r="OQ56" s="18"/>
      <c r="OR56" s="18"/>
      <c r="OS56" s="18"/>
      <c r="OT56" s="18"/>
      <c r="OU56" s="18"/>
      <c r="OV56" s="18"/>
      <c r="OW56" s="18"/>
      <c r="OX56" s="18"/>
      <c r="OY56" s="18"/>
      <c r="OZ56" s="18"/>
      <c r="PA56" s="18"/>
      <c r="PB56" s="18"/>
      <c r="PC56" s="18"/>
      <c r="PD56" s="18"/>
      <c r="PE56" s="18"/>
      <c r="PF56" s="18"/>
      <c r="PG56" s="18"/>
      <c r="PH56" s="18"/>
      <c r="PI56" s="18"/>
      <c r="PJ56" s="18"/>
      <c r="PK56" s="18"/>
      <c r="PL56" s="18"/>
      <c r="PM56" s="18"/>
      <c r="PN56" s="18"/>
      <c r="PO56" s="18"/>
      <c r="PP56" s="18"/>
      <c r="PQ56" s="18"/>
      <c r="PR56" s="18"/>
      <c r="PS56" s="18"/>
      <c r="PT56" s="18"/>
      <c r="PU56" s="18"/>
      <c r="PV56" s="18"/>
      <c r="PW56" s="18"/>
      <c r="PX56" s="18"/>
      <c r="PY56" s="18"/>
      <c r="PZ56" s="18"/>
      <c r="QA56" s="18"/>
      <c r="QB56" s="18"/>
      <c r="QC56" s="18"/>
      <c r="QD56" s="18"/>
      <c r="QE56" s="18"/>
      <c r="QF56" s="18"/>
      <c r="QG56" s="18"/>
      <c r="QH56" s="18"/>
      <c r="QI56" s="18"/>
      <c r="QJ56" s="18"/>
      <c r="QK56" s="18"/>
      <c r="QL56" s="18"/>
      <c r="QM56" s="18"/>
      <c r="QN56" s="18"/>
      <c r="QO56" s="18"/>
      <c r="QP56" s="18"/>
      <c r="QQ56" s="18"/>
      <c r="QR56" s="18"/>
      <c r="QS56" s="18"/>
      <c r="QT56" s="18"/>
      <c r="QU56" s="18"/>
      <c r="QV56" s="18"/>
      <c r="QW56" s="18"/>
      <c r="QX56" s="18"/>
      <c r="QY56" s="18"/>
      <c r="QZ56" s="18"/>
      <c r="RA56" s="18"/>
      <c r="RB56" s="18"/>
      <c r="RC56" s="18"/>
      <c r="RD56" s="18"/>
      <c r="RE56" s="18"/>
      <c r="RF56" s="18"/>
      <c r="RG56" s="18"/>
      <c r="RH56" s="18"/>
      <c r="RI56" s="18"/>
      <c r="RJ56" s="18"/>
      <c r="RK56" s="18"/>
      <c r="RL56" s="18"/>
      <c r="RM56" s="18"/>
      <c r="RN56" s="18"/>
      <c r="RO56" s="18"/>
      <c r="RP56" s="18"/>
      <c r="RQ56" s="18"/>
      <c r="RR56" s="18"/>
      <c r="RS56" s="18"/>
      <c r="RT56" s="18"/>
      <c r="RU56" s="18"/>
      <c r="RV56" s="18"/>
      <c r="RW56" s="18"/>
      <c r="RX56" s="18"/>
      <c r="RY56" s="18"/>
      <c r="RZ56" s="18"/>
      <c r="SA56" s="18"/>
      <c r="SB56" s="18"/>
      <c r="SC56" s="18"/>
      <c r="SD56" s="18"/>
      <c r="SE56" s="18"/>
      <c r="SF56" s="18"/>
      <c r="SG56" s="18"/>
      <c r="SH56" s="18"/>
      <c r="SI56" s="18"/>
      <c r="SJ56" s="18"/>
      <c r="SK56" s="18"/>
      <c r="SL56" s="18"/>
      <c r="SM56" s="18"/>
      <c r="SN56" s="18"/>
      <c r="SO56" s="18"/>
      <c r="SP56" s="18"/>
      <c r="SQ56" s="18"/>
      <c r="SR56" s="18"/>
      <c r="SS56" s="18"/>
      <c r="ST56" s="18"/>
      <c r="SU56" s="18"/>
      <c r="SV56" s="18"/>
      <c r="SW56" s="18"/>
    </row>
    <row r="57" spans="1:517" s="18" customFormat="1" ht="26.6" customHeight="1" x14ac:dyDescent="0.35">
      <c r="A57" s="17"/>
      <c r="B57" s="17"/>
      <c r="C57" s="17"/>
      <c r="D57" s="17"/>
      <c r="E57" s="73" t="s">
        <v>156</v>
      </c>
      <c r="F57" s="211" t="s">
        <v>160</v>
      </c>
      <c r="G57" s="211"/>
      <c r="H57" s="211"/>
      <c r="I57" s="211"/>
      <c r="J57" s="211"/>
      <c r="K57" s="211"/>
      <c r="L57" s="211"/>
      <c r="M57" s="119">
        <f>+M58+M59</f>
        <v>115000</v>
      </c>
      <c r="N57" s="119">
        <f>+N58+N59</f>
        <v>115000</v>
      </c>
      <c r="O57" s="119">
        <f t="shared" ref="O57:U57" si="114">+O58+O59</f>
        <v>115000</v>
      </c>
      <c r="P57" s="119">
        <f t="shared" si="114"/>
        <v>115000</v>
      </c>
      <c r="Q57" s="119">
        <f t="shared" si="114"/>
        <v>115000</v>
      </c>
      <c r="R57" s="119">
        <f t="shared" si="114"/>
        <v>115000</v>
      </c>
      <c r="S57" s="119">
        <f t="shared" si="114"/>
        <v>115000</v>
      </c>
      <c r="T57" s="119">
        <f t="shared" si="114"/>
        <v>115000</v>
      </c>
      <c r="U57" s="119">
        <f t="shared" si="114"/>
        <v>115000</v>
      </c>
      <c r="V57" s="119">
        <f>+V58+V59</f>
        <v>115000</v>
      </c>
      <c r="W57" s="119">
        <f t="shared" ref="W57" si="115">+W58+W59</f>
        <v>115000</v>
      </c>
      <c r="X57" s="119">
        <f t="shared" ref="X57" si="116">+X58+X59</f>
        <v>115000</v>
      </c>
      <c r="Y57" s="119">
        <f t="shared" ref="Y57" si="117">+Y58+Y59</f>
        <v>115000</v>
      </c>
      <c r="Z57" s="119">
        <f t="shared" ref="Z57" si="118">+Z58+Z59</f>
        <v>115000</v>
      </c>
      <c r="AA57" s="119">
        <f t="shared" ref="AA57" si="119">+AA58+AA59</f>
        <v>115000</v>
      </c>
    </row>
    <row r="58" spans="1:517" s="18" customFormat="1" ht="21" customHeight="1" x14ac:dyDescent="0.35">
      <c r="A58" s="17"/>
      <c r="B58" s="17"/>
      <c r="C58" s="17"/>
      <c r="D58" s="17"/>
      <c r="E58" s="56"/>
      <c r="F58" s="57"/>
      <c r="G58" s="142">
        <v>1126151100</v>
      </c>
      <c r="H58" s="52" t="s">
        <v>90</v>
      </c>
      <c r="I58" s="51">
        <v>132</v>
      </c>
      <c r="J58" s="51" t="s">
        <v>99</v>
      </c>
      <c r="K58" s="51">
        <v>3390</v>
      </c>
      <c r="L58" s="51" t="s">
        <v>56</v>
      </c>
      <c r="M58" s="117">
        <v>80000</v>
      </c>
      <c r="N58" s="117">
        <v>80000</v>
      </c>
      <c r="O58" s="117">
        <v>80000</v>
      </c>
      <c r="P58" s="117">
        <v>80000</v>
      </c>
      <c r="Q58" s="117">
        <v>80000</v>
      </c>
      <c r="R58" s="117">
        <v>80000</v>
      </c>
      <c r="S58" s="117">
        <v>80000</v>
      </c>
      <c r="T58" s="117">
        <v>80000</v>
      </c>
      <c r="U58" s="117">
        <v>80000</v>
      </c>
      <c r="V58" s="117">
        <v>80000</v>
      </c>
      <c r="W58" s="117">
        <v>80000</v>
      </c>
      <c r="X58" s="117">
        <v>80000</v>
      </c>
      <c r="Y58" s="117">
        <v>80000</v>
      </c>
      <c r="Z58" s="117">
        <v>80000</v>
      </c>
      <c r="AA58" s="117">
        <v>80000</v>
      </c>
    </row>
    <row r="59" spans="1:517" s="18" customFormat="1" ht="21" customHeight="1" x14ac:dyDescent="0.35">
      <c r="A59" s="17"/>
      <c r="B59" s="17"/>
      <c r="C59" s="17"/>
      <c r="D59" s="17"/>
      <c r="E59" s="56"/>
      <c r="F59" s="57"/>
      <c r="G59" s="142">
        <v>1126151100</v>
      </c>
      <c r="H59" s="52" t="s">
        <v>90</v>
      </c>
      <c r="I59" s="51">
        <v>132</v>
      </c>
      <c r="J59" s="51" t="s">
        <v>99</v>
      </c>
      <c r="K59" s="51">
        <v>3830</v>
      </c>
      <c r="L59" s="51" t="s">
        <v>79</v>
      </c>
      <c r="M59" s="117">
        <v>35000</v>
      </c>
      <c r="N59" s="117">
        <v>35000</v>
      </c>
      <c r="O59" s="117">
        <v>35000</v>
      </c>
      <c r="P59" s="117">
        <v>35000</v>
      </c>
      <c r="Q59" s="117">
        <v>35000</v>
      </c>
      <c r="R59" s="117">
        <v>35000</v>
      </c>
      <c r="S59" s="117">
        <v>35000</v>
      </c>
      <c r="T59" s="117">
        <v>35000</v>
      </c>
      <c r="U59" s="117">
        <v>35000</v>
      </c>
      <c r="V59" s="117">
        <v>35000</v>
      </c>
      <c r="W59" s="117">
        <v>35000</v>
      </c>
      <c r="X59" s="117">
        <v>35000</v>
      </c>
      <c r="Y59" s="117">
        <v>35000</v>
      </c>
      <c r="Z59" s="117">
        <v>35000</v>
      </c>
      <c r="AA59" s="117">
        <v>35000</v>
      </c>
    </row>
    <row r="60" spans="1:517" s="18" customFormat="1" ht="21" customHeight="1" x14ac:dyDescent="0.35">
      <c r="A60" s="17"/>
      <c r="B60" s="17"/>
      <c r="C60" s="17"/>
      <c r="D60" s="17"/>
      <c r="E60" s="56"/>
      <c r="F60" s="57"/>
      <c r="G60" s="148"/>
      <c r="H60" s="53" t="s">
        <v>59</v>
      </c>
      <c r="I60" s="53"/>
      <c r="J60" s="53"/>
      <c r="K60" s="53"/>
      <c r="L60" s="55"/>
      <c r="M60" s="116">
        <f>SUM(M59:M59)</f>
        <v>35000</v>
      </c>
      <c r="N60" s="116">
        <f>SUM(N59:N59)</f>
        <v>35000</v>
      </c>
      <c r="O60" s="116">
        <f t="shared" ref="O60:U60" si="120">SUM(O59:O59)</f>
        <v>35000</v>
      </c>
      <c r="P60" s="116">
        <f t="shared" si="120"/>
        <v>35000</v>
      </c>
      <c r="Q60" s="116">
        <f t="shared" si="120"/>
        <v>35000</v>
      </c>
      <c r="R60" s="116">
        <f t="shared" si="120"/>
        <v>35000</v>
      </c>
      <c r="S60" s="116">
        <f t="shared" si="120"/>
        <v>35000</v>
      </c>
      <c r="T60" s="116">
        <f t="shared" si="120"/>
        <v>35000</v>
      </c>
      <c r="U60" s="116">
        <f t="shared" si="120"/>
        <v>35000</v>
      </c>
      <c r="V60" s="116">
        <f>SUM(V59:V59)</f>
        <v>35000</v>
      </c>
      <c r="W60" s="116">
        <f t="shared" ref="W60" si="121">SUM(W59:W59)</f>
        <v>35000</v>
      </c>
      <c r="X60" s="116">
        <f t="shared" ref="X60" si="122">SUM(X59:X59)</f>
        <v>35000</v>
      </c>
      <c r="Y60" s="116">
        <f t="shared" ref="Y60" si="123">SUM(Y59:Y59)</f>
        <v>35000</v>
      </c>
      <c r="Z60" s="116">
        <f t="shared" ref="Z60" si="124">SUM(Z59:Z59)</f>
        <v>35000</v>
      </c>
      <c r="AA60" s="116">
        <f t="shared" ref="AA60" si="125">SUM(AA59:AA59)</f>
        <v>35000</v>
      </c>
    </row>
    <row r="61" spans="1:517" s="18" customFormat="1" ht="21" customHeight="1" x14ac:dyDescent="0.35">
      <c r="A61" s="17"/>
      <c r="B61" s="17"/>
      <c r="C61" s="17"/>
      <c r="D61" s="17"/>
      <c r="E61" s="71" t="s">
        <v>122</v>
      </c>
      <c r="F61" s="72" t="s">
        <v>172</v>
      </c>
      <c r="G61" s="145"/>
      <c r="H61" s="72"/>
      <c r="I61" s="72"/>
      <c r="J61" s="72"/>
      <c r="K61" s="72"/>
      <c r="L61" s="72"/>
      <c r="M61" s="121">
        <f>+M62</f>
        <v>1600000</v>
      </c>
      <c r="N61" s="121">
        <f>+N62</f>
        <v>1600001</v>
      </c>
      <c r="O61" s="121">
        <f t="shared" ref="O61:U61" si="126">+O62</f>
        <v>1600002</v>
      </c>
      <c r="P61" s="121">
        <f t="shared" si="126"/>
        <v>1600003</v>
      </c>
      <c r="Q61" s="121">
        <f t="shared" si="126"/>
        <v>1600004</v>
      </c>
      <c r="R61" s="121">
        <f t="shared" si="126"/>
        <v>1600005</v>
      </c>
      <c r="S61" s="121">
        <f t="shared" si="126"/>
        <v>1600006</v>
      </c>
      <c r="T61" s="121">
        <f t="shared" si="126"/>
        <v>1600007</v>
      </c>
      <c r="U61" s="121">
        <f t="shared" si="126"/>
        <v>1600008</v>
      </c>
      <c r="V61" s="121">
        <f>+V62</f>
        <v>1600009</v>
      </c>
      <c r="W61" s="121">
        <f t="shared" ref="W61" si="127">+W62</f>
        <v>1600010</v>
      </c>
      <c r="X61" s="121">
        <f t="shared" ref="X61" si="128">+X62</f>
        <v>1600011</v>
      </c>
      <c r="Y61" s="121">
        <f t="shared" ref="Y61" si="129">+Y62</f>
        <v>1600012</v>
      </c>
      <c r="Z61" s="121">
        <f t="shared" ref="Z61" si="130">+Z62</f>
        <v>1600013</v>
      </c>
      <c r="AA61" s="121">
        <f t="shared" ref="AA61" si="131">+AA62</f>
        <v>1600014</v>
      </c>
    </row>
    <row r="62" spans="1:517" s="18" customFormat="1" ht="21" customHeight="1" x14ac:dyDescent="0.35">
      <c r="A62" s="17"/>
      <c r="B62" s="17"/>
      <c r="C62" s="17"/>
      <c r="D62" s="17"/>
      <c r="E62" s="73"/>
      <c r="F62" s="215" t="s">
        <v>153</v>
      </c>
      <c r="G62" s="215"/>
      <c r="H62" s="215"/>
      <c r="I62" s="215"/>
      <c r="J62" s="215"/>
      <c r="K62" s="215"/>
      <c r="L62" s="215"/>
      <c r="M62" s="119">
        <f>+M64</f>
        <v>1600000</v>
      </c>
      <c r="N62" s="119">
        <f>+N64</f>
        <v>1600001</v>
      </c>
      <c r="O62" s="119">
        <f t="shared" ref="O62:U62" si="132">+O64</f>
        <v>1600002</v>
      </c>
      <c r="P62" s="119">
        <f t="shared" si="132"/>
        <v>1600003</v>
      </c>
      <c r="Q62" s="119">
        <f t="shared" si="132"/>
        <v>1600004</v>
      </c>
      <c r="R62" s="119">
        <f t="shared" si="132"/>
        <v>1600005</v>
      </c>
      <c r="S62" s="119">
        <f t="shared" si="132"/>
        <v>1600006</v>
      </c>
      <c r="T62" s="119">
        <f t="shared" si="132"/>
        <v>1600007</v>
      </c>
      <c r="U62" s="119">
        <f t="shared" si="132"/>
        <v>1600008</v>
      </c>
      <c r="V62" s="119">
        <f>+V64</f>
        <v>1600009</v>
      </c>
      <c r="W62" s="119">
        <f t="shared" ref="W62:AA62" si="133">+W64</f>
        <v>1600010</v>
      </c>
      <c r="X62" s="119">
        <f t="shared" si="133"/>
        <v>1600011</v>
      </c>
      <c r="Y62" s="119">
        <f t="shared" si="133"/>
        <v>1600012</v>
      </c>
      <c r="Z62" s="119">
        <f t="shared" si="133"/>
        <v>1600013</v>
      </c>
      <c r="AA62" s="119">
        <f t="shared" si="133"/>
        <v>1600014</v>
      </c>
    </row>
    <row r="63" spans="1:517" s="18" customFormat="1" ht="21" customHeight="1" x14ac:dyDescent="0.35">
      <c r="A63" s="17"/>
      <c r="B63" s="17"/>
      <c r="C63" s="17"/>
      <c r="D63" s="17"/>
      <c r="E63" s="56"/>
      <c r="F63" s="57"/>
      <c r="G63" s="142">
        <v>1126151100</v>
      </c>
      <c r="H63" s="52" t="s">
        <v>97</v>
      </c>
      <c r="I63" s="51">
        <v>132</v>
      </c>
      <c r="J63" s="51" t="s">
        <v>100</v>
      </c>
      <c r="K63" s="51">
        <v>3390</v>
      </c>
      <c r="L63" s="51" t="s">
        <v>56</v>
      </c>
      <c r="M63" s="117">
        <v>1600000</v>
      </c>
      <c r="N63" s="117">
        <v>1600001</v>
      </c>
      <c r="O63" s="117">
        <v>1600002</v>
      </c>
      <c r="P63" s="117">
        <v>1600003</v>
      </c>
      <c r="Q63" s="117">
        <v>1600004</v>
      </c>
      <c r="R63" s="117">
        <v>1600005</v>
      </c>
      <c r="S63" s="117">
        <v>1600006</v>
      </c>
      <c r="T63" s="117">
        <v>1600007</v>
      </c>
      <c r="U63" s="117">
        <v>1600008</v>
      </c>
      <c r="V63" s="117">
        <v>1600009</v>
      </c>
      <c r="W63" s="117">
        <v>1600010</v>
      </c>
      <c r="X63" s="117">
        <v>1600011</v>
      </c>
      <c r="Y63" s="117">
        <v>1600012</v>
      </c>
      <c r="Z63" s="117">
        <v>1600013</v>
      </c>
      <c r="AA63" s="117">
        <v>1600014</v>
      </c>
    </row>
    <row r="64" spans="1:517" s="18" customFormat="1" ht="21" customHeight="1" x14ac:dyDescent="0.35">
      <c r="A64" s="17"/>
      <c r="B64" s="17"/>
      <c r="C64" s="17"/>
      <c r="D64" s="17"/>
      <c r="E64" s="56"/>
      <c r="F64" s="57"/>
      <c r="G64" s="142"/>
      <c r="H64" s="53" t="s">
        <v>59</v>
      </c>
      <c r="I64" s="53"/>
      <c r="J64" s="53"/>
      <c r="K64" s="53"/>
      <c r="L64" s="55"/>
      <c r="M64" s="116">
        <f>SUM(M63:M63)</f>
        <v>1600000</v>
      </c>
      <c r="N64" s="116">
        <f>SUM(N63:N63)</f>
        <v>1600001</v>
      </c>
      <c r="O64" s="116">
        <f t="shared" ref="O64:U64" si="134">SUM(O63:O63)</f>
        <v>1600002</v>
      </c>
      <c r="P64" s="116">
        <f t="shared" si="134"/>
        <v>1600003</v>
      </c>
      <c r="Q64" s="116">
        <f t="shared" si="134"/>
        <v>1600004</v>
      </c>
      <c r="R64" s="116">
        <f t="shared" si="134"/>
        <v>1600005</v>
      </c>
      <c r="S64" s="116">
        <f t="shared" si="134"/>
        <v>1600006</v>
      </c>
      <c r="T64" s="116">
        <f t="shared" si="134"/>
        <v>1600007</v>
      </c>
      <c r="U64" s="116">
        <f t="shared" si="134"/>
        <v>1600008</v>
      </c>
      <c r="V64" s="116">
        <f>SUM(V63:V63)</f>
        <v>1600009</v>
      </c>
      <c r="W64" s="116">
        <f t="shared" ref="W64" si="135">SUM(W63:W63)</f>
        <v>1600010</v>
      </c>
      <c r="X64" s="116">
        <f t="shared" ref="X64" si="136">SUM(X63:X63)</f>
        <v>1600011</v>
      </c>
      <c r="Y64" s="116">
        <f t="shared" ref="Y64" si="137">SUM(Y63:Y63)</f>
        <v>1600012</v>
      </c>
      <c r="Z64" s="116">
        <f t="shared" ref="Z64" si="138">SUM(Z63:Z63)</f>
        <v>1600013</v>
      </c>
      <c r="AA64" s="116">
        <f t="shared" ref="AA64" si="139">SUM(AA63:AA63)</f>
        <v>1600014</v>
      </c>
    </row>
    <row r="65" spans="1:27" s="18" customFormat="1" ht="21" customHeight="1" x14ac:dyDescent="0.35">
      <c r="A65" s="17"/>
      <c r="B65" s="17"/>
      <c r="C65" s="17"/>
      <c r="D65" s="17"/>
      <c r="E65" s="71" t="s">
        <v>122</v>
      </c>
      <c r="F65" s="72" t="s">
        <v>173</v>
      </c>
      <c r="G65" s="145"/>
      <c r="H65" s="72"/>
      <c r="I65" s="72"/>
      <c r="J65" s="72"/>
      <c r="K65" s="72"/>
      <c r="L65" s="72"/>
      <c r="M65" s="121">
        <f>+M66</f>
        <v>835000</v>
      </c>
      <c r="N65" s="121">
        <f>+N66</f>
        <v>835000</v>
      </c>
      <c r="O65" s="121">
        <f t="shared" ref="O65:U65" si="140">+O66</f>
        <v>835000</v>
      </c>
      <c r="P65" s="121">
        <f t="shared" si="140"/>
        <v>835000</v>
      </c>
      <c r="Q65" s="121">
        <f t="shared" si="140"/>
        <v>835000</v>
      </c>
      <c r="R65" s="121">
        <f t="shared" si="140"/>
        <v>835000</v>
      </c>
      <c r="S65" s="121">
        <f t="shared" si="140"/>
        <v>835000</v>
      </c>
      <c r="T65" s="121">
        <f t="shared" si="140"/>
        <v>835000</v>
      </c>
      <c r="U65" s="121">
        <f t="shared" si="140"/>
        <v>835000</v>
      </c>
      <c r="V65" s="121">
        <f>+V66</f>
        <v>835000</v>
      </c>
      <c r="W65" s="121">
        <f t="shared" ref="W65" si="141">+W66</f>
        <v>835000</v>
      </c>
      <c r="X65" s="121">
        <f t="shared" ref="X65" si="142">+X66</f>
        <v>835000</v>
      </c>
      <c r="Y65" s="121">
        <f t="shared" ref="Y65" si="143">+Y66</f>
        <v>835000</v>
      </c>
      <c r="Z65" s="121">
        <f t="shared" ref="Z65" si="144">+Z66</f>
        <v>835000</v>
      </c>
      <c r="AA65" s="121">
        <f t="shared" ref="AA65" si="145">+AA66</f>
        <v>835000</v>
      </c>
    </row>
    <row r="66" spans="1:27" s="18" customFormat="1" ht="31.3" customHeight="1" x14ac:dyDescent="0.35">
      <c r="A66" s="17"/>
      <c r="B66" s="17"/>
      <c r="C66" s="17"/>
      <c r="D66" s="17"/>
      <c r="E66" s="178"/>
      <c r="F66" s="211" t="s">
        <v>131</v>
      </c>
      <c r="G66" s="211"/>
      <c r="H66" s="211"/>
      <c r="I66" s="211"/>
      <c r="J66" s="211"/>
      <c r="K66" s="211"/>
      <c r="L66" s="211"/>
      <c r="M66" s="119">
        <f>+M67+M68</f>
        <v>835000</v>
      </c>
      <c r="N66" s="119">
        <f>+N67+N68</f>
        <v>835000</v>
      </c>
      <c r="O66" s="119">
        <f t="shared" ref="O66:U66" si="146">+O67+O68</f>
        <v>835000</v>
      </c>
      <c r="P66" s="119">
        <f t="shared" si="146"/>
        <v>835000</v>
      </c>
      <c r="Q66" s="119">
        <f t="shared" si="146"/>
        <v>835000</v>
      </c>
      <c r="R66" s="119">
        <f t="shared" si="146"/>
        <v>835000</v>
      </c>
      <c r="S66" s="119">
        <f t="shared" si="146"/>
        <v>835000</v>
      </c>
      <c r="T66" s="119">
        <f t="shared" si="146"/>
        <v>835000</v>
      </c>
      <c r="U66" s="119">
        <f t="shared" si="146"/>
        <v>835000</v>
      </c>
      <c r="V66" s="119">
        <f>+V67+V68</f>
        <v>835000</v>
      </c>
      <c r="W66" s="119">
        <f t="shared" ref="W66" si="147">+W67+W68</f>
        <v>835000</v>
      </c>
      <c r="X66" s="119">
        <f t="shared" ref="X66" si="148">+X67+X68</f>
        <v>835000</v>
      </c>
      <c r="Y66" s="119">
        <f t="shared" ref="Y66" si="149">+Y67+Y68</f>
        <v>835000</v>
      </c>
      <c r="Z66" s="119">
        <f t="shared" ref="Z66" si="150">+Z67+Z68</f>
        <v>835000</v>
      </c>
      <c r="AA66" s="119">
        <f t="shared" ref="AA66" si="151">+AA67+AA68</f>
        <v>835000</v>
      </c>
    </row>
    <row r="67" spans="1:27" s="18" customFormat="1" ht="21" customHeight="1" x14ac:dyDescent="0.35">
      <c r="A67" s="17"/>
      <c r="B67" s="17"/>
      <c r="C67" s="17"/>
      <c r="D67" s="17"/>
      <c r="E67" s="56"/>
      <c r="F67" s="57"/>
      <c r="G67" s="142">
        <v>1126151100</v>
      </c>
      <c r="H67" s="52" t="s">
        <v>97</v>
      </c>
      <c r="I67" s="51">
        <v>132</v>
      </c>
      <c r="J67" s="51" t="s">
        <v>101</v>
      </c>
      <c r="K67" s="51">
        <v>3390</v>
      </c>
      <c r="L67" s="51" t="s">
        <v>56</v>
      </c>
      <c r="M67" s="117">
        <v>800000</v>
      </c>
      <c r="N67" s="117">
        <v>800000</v>
      </c>
      <c r="O67" s="117">
        <v>800000</v>
      </c>
      <c r="P67" s="117">
        <v>800000</v>
      </c>
      <c r="Q67" s="117">
        <v>800000</v>
      </c>
      <c r="R67" s="117">
        <v>800000</v>
      </c>
      <c r="S67" s="117">
        <v>800000</v>
      </c>
      <c r="T67" s="117">
        <v>800000</v>
      </c>
      <c r="U67" s="117">
        <v>800000</v>
      </c>
      <c r="V67" s="117">
        <v>800000</v>
      </c>
      <c r="W67" s="117">
        <v>800000</v>
      </c>
      <c r="X67" s="117">
        <v>800000</v>
      </c>
      <c r="Y67" s="117">
        <v>800000</v>
      </c>
      <c r="Z67" s="117">
        <v>800000</v>
      </c>
      <c r="AA67" s="117">
        <v>800000</v>
      </c>
    </row>
    <row r="68" spans="1:27" s="18" customFormat="1" ht="21" customHeight="1" x14ac:dyDescent="0.35">
      <c r="A68" s="17"/>
      <c r="B68" s="17"/>
      <c r="C68" s="17"/>
      <c r="D68" s="17"/>
      <c r="E68" s="56"/>
      <c r="F68" s="57"/>
      <c r="G68" s="142">
        <v>1126151100</v>
      </c>
      <c r="H68" s="52" t="s">
        <v>97</v>
      </c>
      <c r="I68" s="51">
        <v>132</v>
      </c>
      <c r="J68" s="51" t="s">
        <v>101</v>
      </c>
      <c r="K68" s="51">
        <v>3830</v>
      </c>
      <c r="L68" s="51" t="s">
        <v>79</v>
      </c>
      <c r="M68" s="117">
        <v>35000</v>
      </c>
      <c r="N68" s="117">
        <v>35000</v>
      </c>
      <c r="O68" s="117">
        <v>35000</v>
      </c>
      <c r="P68" s="117">
        <v>35000</v>
      </c>
      <c r="Q68" s="117">
        <v>35000</v>
      </c>
      <c r="R68" s="117">
        <v>35000</v>
      </c>
      <c r="S68" s="117">
        <v>35000</v>
      </c>
      <c r="T68" s="117">
        <v>35000</v>
      </c>
      <c r="U68" s="117">
        <v>35000</v>
      </c>
      <c r="V68" s="117">
        <v>35000</v>
      </c>
      <c r="W68" s="117">
        <v>35000</v>
      </c>
      <c r="X68" s="117">
        <v>35000</v>
      </c>
      <c r="Y68" s="117">
        <v>35000</v>
      </c>
      <c r="Z68" s="117">
        <v>35000</v>
      </c>
      <c r="AA68" s="117">
        <v>35000</v>
      </c>
    </row>
    <row r="69" spans="1:27" s="18" customFormat="1" ht="21" customHeight="1" x14ac:dyDescent="0.35">
      <c r="A69" s="17"/>
      <c r="B69" s="17"/>
      <c r="C69" s="17"/>
      <c r="D69" s="17"/>
      <c r="E69" s="56"/>
      <c r="F69" s="57"/>
      <c r="G69" s="142"/>
      <c r="H69" s="53" t="s">
        <v>59</v>
      </c>
      <c r="I69" s="53"/>
      <c r="J69" s="53"/>
      <c r="K69" s="53"/>
      <c r="L69" s="55"/>
      <c r="M69" s="116">
        <f>SUM(M68:M68)</f>
        <v>35000</v>
      </c>
      <c r="N69" s="116">
        <f>SUM(N68:N68)</f>
        <v>35000</v>
      </c>
      <c r="O69" s="116">
        <f t="shared" ref="O69:U69" si="152">SUM(O68:O68)</f>
        <v>35000</v>
      </c>
      <c r="P69" s="116">
        <f t="shared" si="152"/>
        <v>35000</v>
      </c>
      <c r="Q69" s="116">
        <f t="shared" si="152"/>
        <v>35000</v>
      </c>
      <c r="R69" s="116">
        <f t="shared" si="152"/>
        <v>35000</v>
      </c>
      <c r="S69" s="116">
        <f t="shared" si="152"/>
        <v>35000</v>
      </c>
      <c r="T69" s="116">
        <f t="shared" si="152"/>
        <v>35000</v>
      </c>
      <c r="U69" s="116">
        <f t="shared" si="152"/>
        <v>35000</v>
      </c>
      <c r="V69" s="116">
        <f>SUM(V68:V68)</f>
        <v>35000</v>
      </c>
      <c r="W69" s="116">
        <f t="shared" ref="W69" si="153">SUM(W68:W68)</f>
        <v>35000</v>
      </c>
      <c r="X69" s="116">
        <f t="shared" ref="X69" si="154">SUM(X68:X68)</f>
        <v>35000</v>
      </c>
      <c r="Y69" s="116">
        <f t="shared" ref="Y69" si="155">SUM(Y68:Y68)</f>
        <v>35000</v>
      </c>
      <c r="Z69" s="116">
        <f t="shared" ref="Z69" si="156">SUM(Z68:Z68)</f>
        <v>35000</v>
      </c>
      <c r="AA69" s="116">
        <f t="shared" ref="AA69" si="157">SUM(AA68:AA68)</f>
        <v>35000</v>
      </c>
    </row>
    <row r="70" spans="1:27" s="18" customFormat="1" ht="21" customHeight="1" x14ac:dyDescent="0.35">
      <c r="A70" s="17"/>
      <c r="B70" s="17"/>
      <c r="C70" s="17"/>
      <c r="D70" s="193"/>
      <c r="E70" s="72" t="s">
        <v>122</v>
      </c>
      <c r="F70" s="72" t="s">
        <v>174</v>
      </c>
      <c r="G70" s="72"/>
      <c r="H70" s="72"/>
      <c r="I70" s="72"/>
      <c r="J70" s="72"/>
      <c r="K70" s="72"/>
      <c r="L70" s="72"/>
      <c r="M70" s="121">
        <f>+M71</f>
        <v>90000</v>
      </c>
      <c r="N70" s="121">
        <f>+N71</f>
        <v>90000</v>
      </c>
      <c r="O70" s="121">
        <f t="shared" ref="O70:U70" si="158">+O71</f>
        <v>90000</v>
      </c>
      <c r="P70" s="121">
        <f t="shared" si="158"/>
        <v>90000</v>
      </c>
      <c r="Q70" s="121">
        <f t="shared" si="158"/>
        <v>90000</v>
      </c>
      <c r="R70" s="121">
        <f t="shared" si="158"/>
        <v>90000</v>
      </c>
      <c r="S70" s="121">
        <f t="shared" si="158"/>
        <v>90000</v>
      </c>
      <c r="T70" s="121">
        <f t="shared" si="158"/>
        <v>90000</v>
      </c>
      <c r="U70" s="121">
        <f t="shared" si="158"/>
        <v>90000</v>
      </c>
      <c r="V70" s="121">
        <f>+V71</f>
        <v>90000</v>
      </c>
      <c r="W70" s="121">
        <f t="shared" ref="W70" si="159">+W71</f>
        <v>90000</v>
      </c>
      <c r="X70" s="121">
        <f t="shared" ref="X70" si="160">+X71</f>
        <v>90000</v>
      </c>
      <c r="Y70" s="121">
        <f t="shared" ref="Y70" si="161">+Y71</f>
        <v>90000</v>
      </c>
      <c r="Z70" s="121">
        <f t="shared" ref="Z70" si="162">+Z71</f>
        <v>90000</v>
      </c>
      <c r="AA70" s="121">
        <f t="shared" ref="AA70" si="163">+AA71</f>
        <v>90000</v>
      </c>
    </row>
    <row r="71" spans="1:27" s="18" customFormat="1" ht="21" customHeight="1" x14ac:dyDescent="0.35">
      <c r="A71" s="17"/>
      <c r="B71" s="17"/>
      <c r="C71" s="17"/>
      <c r="D71" s="17"/>
      <c r="E71" s="73"/>
      <c r="F71" s="73" t="s">
        <v>162</v>
      </c>
      <c r="G71" s="177"/>
      <c r="H71" s="73"/>
      <c r="I71" s="73"/>
      <c r="J71" s="73"/>
      <c r="K71" s="73"/>
      <c r="L71" s="73"/>
      <c r="M71" s="119">
        <f>+M72+M73</f>
        <v>90000</v>
      </c>
      <c r="N71" s="119">
        <f>+N72+N73</f>
        <v>90000</v>
      </c>
      <c r="O71" s="119">
        <f t="shared" ref="O71:U71" si="164">+O72+O73</f>
        <v>90000</v>
      </c>
      <c r="P71" s="119">
        <f t="shared" si="164"/>
        <v>90000</v>
      </c>
      <c r="Q71" s="119">
        <f t="shared" si="164"/>
        <v>90000</v>
      </c>
      <c r="R71" s="119">
        <f t="shared" si="164"/>
        <v>90000</v>
      </c>
      <c r="S71" s="119">
        <f t="shared" si="164"/>
        <v>90000</v>
      </c>
      <c r="T71" s="119">
        <f t="shared" si="164"/>
        <v>90000</v>
      </c>
      <c r="U71" s="119">
        <f t="shared" si="164"/>
        <v>90000</v>
      </c>
      <c r="V71" s="119">
        <f>+V72+V73</f>
        <v>90000</v>
      </c>
      <c r="W71" s="119">
        <f t="shared" ref="W71" si="165">+W72+W73</f>
        <v>90000</v>
      </c>
      <c r="X71" s="119">
        <f t="shared" ref="X71" si="166">+X72+X73</f>
        <v>90000</v>
      </c>
      <c r="Y71" s="119">
        <f t="shared" ref="Y71" si="167">+Y72+Y73</f>
        <v>90000</v>
      </c>
      <c r="Z71" s="119">
        <f t="shared" ref="Z71" si="168">+Z72+Z73</f>
        <v>90000</v>
      </c>
      <c r="AA71" s="119">
        <f t="shared" ref="AA71" si="169">+AA72+AA73</f>
        <v>90000</v>
      </c>
    </row>
    <row r="72" spans="1:27" s="7" customFormat="1" ht="21" customHeight="1" x14ac:dyDescent="0.35">
      <c r="A72" s="17"/>
      <c r="B72" s="17"/>
      <c r="C72" s="17"/>
      <c r="D72" s="17"/>
      <c r="E72" s="56"/>
      <c r="F72" s="57"/>
      <c r="G72" s="142">
        <v>1126151100</v>
      </c>
      <c r="H72" s="52" t="s">
        <v>89</v>
      </c>
      <c r="I72" s="51">
        <v>132</v>
      </c>
      <c r="J72" s="51" t="s">
        <v>102</v>
      </c>
      <c r="K72" s="51">
        <v>3390</v>
      </c>
      <c r="L72" s="51" t="s">
        <v>56</v>
      </c>
      <c r="M72" s="117">
        <v>55000</v>
      </c>
      <c r="N72" s="117">
        <v>55000</v>
      </c>
      <c r="O72" s="117">
        <v>55000</v>
      </c>
      <c r="P72" s="117">
        <v>55000</v>
      </c>
      <c r="Q72" s="117">
        <v>55000</v>
      </c>
      <c r="R72" s="117">
        <v>55000</v>
      </c>
      <c r="S72" s="117">
        <v>55000</v>
      </c>
      <c r="T72" s="117">
        <v>55000</v>
      </c>
      <c r="U72" s="117">
        <v>55000</v>
      </c>
      <c r="V72" s="117">
        <v>55000</v>
      </c>
      <c r="W72" s="117">
        <v>55000</v>
      </c>
      <c r="X72" s="117">
        <v>55000</v>
      </c>
      <c r="Y72" s="117">
        <v>55000</v>
      </c>
      <c r="Z72" s="117">
        <v>55000</v>
      </c>
      <c r="AA72" s="117">
        <v>55000</v>
      </c>
    </row>
    <row r="73" spans="1:27" s="7" customFormat="1" ht="21" customHeight="1" x14ac:dyDescent="0.35">
      <c r="A73" s="17"/>
      <c r="B73" s="17"/>
      <c r="C73" s="17"/>
      <c r="D73" s="17"/>
      <c r="E73" s="56"/>
      <c r="F73" s="57"/>
      <c r="G73" s="142">
        <v>1126151100</v>
      </c>
      <c r="H73" s="52" t="s">
        <v>89</v>
      </c>
      <c r="I73" s="51">
        <v>132</v>
      </c>
      <c r="J73" s="51" t="s">
        <v>102</v>
      </c>
      <c r="K73" s="51">
        <v>3830</v>
      </c>
      <c r="L73" s="51" t="s">
        <v>79</v>
      </c>
      <c r="M73" s="117">
        <v>35000</v>
      </c>
      <c r="N73" s="117">
        <v>35000</v>
      </c>
      <c r="O73" s="117">
        <v>35000</v>
      </c>
      <c r="P73" s="117">
        <v>35000</v>
      </c>
      <c r="Q73" s="117">
        <v>35000</v>
      </c>
      <c r="R73" s="117">
        <v>35000</v>
      </c>
      <c r="S73" s="117">
        <v>35000</v>
      </c>
      <c r="T73" s="117">
        <v>35000</v>
      </c>
      <c r="U73" s="117">
        <v>35000</v>
      </c>
      <c r="V73" s="117">
        <v>35000</v>
      </c>
      <c r="W73" s="117">
        <v>35000</v>
      </c>
      <c r="X73" s="117">
        <v>35000</v>
      </c>
      <c r="Y73" s="117">
        <v>35000</v>
      </c>
      <c r="Z73" s="117">
        <v>35000</v>
      </c>
      <c r="AA73" s="117">
        <v>35000</v>
      </c>
    </row>
    <row r="74" spans="1:27" s="7" customFormat="1" ht="21" customHeight="1" x14ac:dyDescent="0.35">
      <c r="A74" s="17"/>
      <c r="B74" s="17"/>
      <c r="C74" s="17"/>
      <c r="D74" s="17"/>
      <c r="E74" s="56"/>
      <c r="F74" s="57"/>
      <c r="G74" s="148"/>
      <c r="H74" s="53" t="s">
        <v>59</v>
      </c>
      <c r="I74" s="53"/>
      <c r="J74" s="53"/>
      <c r="K74" s="53"/>
      <c r="L74" s="55"/>
      <c r="M74" s="116">
        <f>SUM(M73:M73)</f>
        <v>35000</v>
      </c>
      <c r="N74" s="116">
        <f>SUM(N73:N73)</f>
        <v>35000</v>
      </c>
      <c r="O74" s="116">
        <f t="shared" ref="O74:U74" si="170">SUM(O73:O73)</f>
        <v>35000</v>
      </c>
      <c r="P74" s="116">
        <f t="shared" si="170"/>
        <v>35000</v>
      </c>
      <c r="Q74" s="116">
        <f t="shared" si="170"/>
        <v>35000</v>
      </c>
      <c r="R74" s="116">
        <f t="shared" si="170"/>
        <v>35000</v>
      </c>
      <c r="S74" s="116">
        <f t="shared" si="170"/>
        <v>35000</v>
      </c>
      <c r="T74" s="116">
        <f t="shared" si="170"/>
        <v>35000</v>
      </c>
      <c r="U74" s="116">
        <f t="shared" si="170"/>
        <v>35000</v>
      </c>
      <c r="V74" s="116">
        <f>SUM(V73:V73)</f>
        <v>35000</v>
      </c>
      <c r="W74" s="116">
        <f t="shared" ref="W74" si="171">SUM(W73:W73)</f>
        <v>35000</v>
      </c>
      <c r="X74" s="116">
        <f t="shared" ref="X74" si="172">SUM(X73:X73)</f>
        <v>35000</v>
      </c>
      <c r="Y74" s="116">
        <f t="shared" ref="Y74" si="173">SUM(Y73:Y73)</f>
        <v>35000</v>
      </c>
      <c r="Z74" s="116">
        <f t="shared" ref="Z74" si="174">SUM(Z73:Z73)</f>
        <v>35000</v>
      </c>
      <c r="AA74" s="116">
        <f t="shared" ref="AA74" si="175">SUM(AA73:AA73)</f>
        <v>35000</v>
      </c>
    </row>
    <row r="75" spans="1:27" s="18" customFormat="1" ht="21" customHeight="1" x14ac:dyDescent="0.35">
      <c r="A75" s="17"/>
      <c r="B75" s="17"/>
      <c r="C75" s="17"/>
      <c r="D75" s="17"/>
      <c r="E75" s="71" t="s">
        <v>164</v>
      </c>
      <c r="F75" s="212" t="s">
        <v>145</v>
      </c>
      <c r="G75" s="212"/>
      <c r="H75" s="212"/>
      <c r="I75" s="212"/>
      <c r="J75" s="212"/>
      <c r="K75" s="212"/>
      <c r="L75" s="212"/>
      <c r="M75" s="121">
        <f>+M76+M122+M164+M206</f>
        <v>8001675.4500000002</v>
      </c>
      <c r="N75" s="121">
        <f>+N76+N122+N164+N206</f>
        <v>8001675.4500000002</v>
      </c>
      <c r="O75" s="121">
        <f t="shared" ref="O75:U75" si="176">+O76+O122+O164+O206</f>
        <v>8001675.4500000002</v>
      </c>
      <c r="P75" s="121">
        <f t="shared" si="176"/>
        <v>8001675.4500000002</v>
      </c>
      <c r="Q75" s="121">
        <f t="shared" si="176"/>
        <v>8001675.4500000002</v>
      </c>
      <c r="R75" s="121">
        <f t="shared" si="176"/>
        <v>8001675.4500000002</v>
      </c>
      <c r="S75" s="121">
        <f t="shared" si="176"/>
        <v>8001675.4500000002</v>
      </c>
      <c r="T75" s="121">
        <f t="shared" si="176"/>
        <v>8001675.4500000002</v>
      </c>
      <c r="U75" s="121">
        <f t="shared" si="176"/>
        <v>8001675.4500000002</v>
      </c>
      <c r="V75" s="121">
        <f>+V76+V122+V164+V206</f>
        <v>8001675.4500000002</v>
      </c>
      <c r="W75" s="121">
        <f t="shared" ref="W75" si="177">+W76+W122+W164+W206</f>
        <v>8001675.4500000002</v>
      </c>
      <c r="X75" s="121">
        <f t="shared" ref="X75" si="178">+X76+X122+X164+X206</f>
        <v>8001675.4500000002</v>
      </c>
      <c r="Y75" s="121">
        <f t="shared" ref="Y75" si="179">+Y76+Y122+Y164+Y206</f>
        <v>8001675.4500000002</v>
      </c>
      <c r="Z75" s="121">
        <f t="shared" ref="Z75" si="180">+Z76+Z122+Z164+Z206</f>
        <v>8001675.4500000002</v>
      </c>
      <c r="AA75" s="121">
        <f t="shared" ref="AA75" si="181">+AA76+AA122+AA164+AA206</f>
        <v>8001675.4500000002</v>
      </c>
    </row>
    <row r="76" spans="1:27" ht="21" customHeight="1" x14ac:dyDescent="0.35">
      <c r="A76" s="8"/>
      <c r="B76" s="8"/>
      <c r="C76" s="28"/>
      <c r="D76" s="28"/>
      <c r="E76" s="130">
        <v>1</v>
      </c>
      <c r="F76" s="130" t="s">
        <v>137</v>
      </c>
      <c r="G76" s="187"/>
      <c r="H76" s="130"/>
      <c r="I76" s="130"/>
      <c r="J76" s="130"/>
      <c r="K76" s="130"/>
      <c r="L76" s="130"/>
      <c r="M76" s="188">
        <f>+M86+M117+M121</f>
        <v>6571769.7060000002</v>
      </c>
      <c r="N76" s="188">
        <f>+N86+N117+N121</f>
        <v>6571769.7060000002</v>
      </c>
      <c r="O76" s="188">
        <f t="shared" ref="O76:U76" si="182">+O86+O117+O121</f>
        <v>6571769.7060000002</v>
      </c>
      <c r="P76" s="188">
        <f t="shared" si="182"/>
        <v>6571769.7060000002</v>
      </c>
      <c r="Q76" s="188">
        <f t="shared" si="182"/>
        <v>6571769.7060000002</v>
      </c>
      <c r="R76" s="188">
        <f t="shared" si="182"/>
        <v>6571769.7060000002</v>
      </c>
      <c r="S76" s="188">
        <f t="shared" si="182"/>
        <v>6571769.7060000002</v>
      </c>
      <c r="T76" s="188">
        <f t="shared" si="182"/>
        <v>6571769.7060000002</v>
      </c>
      <c r="U76" s="188">
        <f t="shared" si="182"/>
        <v>6571769.7060000002</v>
      </c>
      <c r="V76" s="188">
        <f>+V86+V117+V121</f>
        <v>6571769.7060000002</v>
      </c>
      <c r="W76" s="188">
        <f t="shared" ref="W76:AA76" si="183">+W86+W117+W121</f>
        <v>6571769.7060000002</v>
      </c>
      <c r="X76" s="188">
        <f t="shared" si="183"/>
        <v>6571769.7060000002</v>
      </c>
      <c r="Y76" s="188">
        <f t="shared" si="183"/>
        <v>6571769.7060000002</v>
      </c>
      <c r="Z76" s="188">
        <f t="shared" si="183"/>
        <v>6571769.7060000002</v>
      </c>
      <c r="AA76" s="188">
        <f t="shared" si="183"/>
        <v>6571769.7060000002</v>
      </c>
    </row>
    <row r="77" spans="1:27" s="7" customFormat="1" ht="21" customHeight="1" x14ac:dyDescent="0.35">
      <c r="A77" s="14"/>
      <c r="B77" s="14"/>
      <c r="C77" s="8"/>
      <c r="D77" s="8"/>
      <c r="E77" s="8"/>
      <c r="F77" s="8"/>
      <c r="G77" s="142">
        <v>1126151100</v>
      </c>
      <c r="H77" s="52" t="s">
        <v>89</v>
      </c>
      <c r="I77" s="51">
        <v>132</v>
      </c>
      <c r="J77" s="51" t="s">
        <v>103</v>
      </c>
      <c r="K77" s="51">
        <v>2110</v>
      </c>
      <c r="L77" s="51" t="s">
        <v>14</v>
      </c>
      <c r="M77" s="117">
        <v>9720</v>
      </c>
      <c r="N77" s="117">
        <v>9720</v>
      </c>
      <c r="O77" s="117">
        <v>9720</v>
      </c>
      <c r="P77" s="117">
        <v>9720</v>
      </c>
      <c r="Q77" s="117">
        <v>9720</v>
      </c>
      <c r="R77" s="117">
        <v>9720</v>
      </c>
      <c r="S77" s="117">
        <v>9720</v>
      </c>
      <c r="T77" s="117">
        <v>9720</v>
      </c>
      <c r="U77" s="117">
        <v>9720</v>
      </c>
      <c r="V77" s="117">
        <v>9720</v>
      </c>
      <c r="W77" s="117">
        <v>9720</v>
      </c>
      <c r="X77" s="117">
        <v>9720</v>
      </c>
      <c r="Y77" s="117">
        <v>9720</v>
      </c>
      <c r="Z77" s="117">
        <v>9720</v>
      </c>
      <c r="AA77" s="117">
        <v>9720</v>
      </c>
    </row>
    <row r="78" spans="1:27" s="7" customFormat="1" ht="21" customHeight="1" x14ac:dyDescent="0.35">
      <c r="A78" s="14"/>
      <c r="B78" s="14"/>
      <c r="C78" s="8"/>
      <c r="D78" s="8"/>
      <c r="E78" s="8"/>
      <c r="F78" s="8"/>
      <c r="G78" s="142">
        <v>1126151100</v>
      </c>
      <c r="H78" s="52" t="s">
        <v>89</v>
      </c>
      <c r="I78" s="51">
        <v>132</v>
      </c>
      <c r="J78" s="51" t="s">
        <v>103</v>
      </c>
      <c r="K78" s="51">
        <v>2120</v>
      </c>
      <c r="L78" s="51" t="s">
        <v>15</v>
      </c>
      <c r="M78" s="117">
        <v>34000</v>
      </c>
      <c r="N78" s="117">
        <v>34000</v>
      </c>
      <c r="O78" s="117">
        <v>34000</v>
      </c>
      <c r="P78" s="117">
        <v>34000</v>
      </c>
      <c r="Q78" s="117">
        <v>34000</v>
      </c>
      <c r="R78" s="117">
        <v>34000</v>
      </c>
      <c r="S78" s="117">
        <v>34000</v>
      </c>
      <c r="T78" s="117">
        <v>34000</v>
      </c>
      <c r="U78" s="117">
        <v>34000</v>
      </c>
      <c r="V78" s="117">
        <v>34000</v>
      </c>
      <c r="W78" s="117">
        <v>34000</v>
      </c>
      <c r="X78" s="117">
        <v>34000</v>
      </c>
      <c r="Y78" s="117">
        <v>34000</v>
      </c>
      <c r="Z78" s="117">
        <v>34000</v>
      </c>
      <c r="AA78" s="117">
        <v>34000</v>
      </c>
    </row>
    <row r="79" spans="1:27" s="7" customFormat="1" ht="21" customHeight="1" x14ac:dyDescent="0.35">
      <c r="A79" s="14"/>
      <c r="B79" s="14"/>
      <c r="C79" s="8"/>
      <c r="D79" s="8"/>
      <c r="E79" s="8"/>
      <c r="F79" s="8"/>
      <c r="G79" s="142">
        <v>1126151100</v>
      </c>
      <c r="H79" s="52" t="s">
        <v>89</v>
      </c>
      <c r="I79" s="51">
        <v>132</v>
      </c>
      <c r="J79" s="51" t="s">
        <v>103</v>
      </c>
      <c r="K79" s="51">
        <v>2150</v>
      </c>
      <c r="L79" s="51" t="s">
        <v>16</v>
      </c>
      <c r="M79" s="117">
        <v>6000</v>
      </c>
      <c r="N79" s="117">
        <v>6000</v>
      </c>
      <c r="O79" s="117">
        <v>6000</v>
      </c>
      <c r="P79" s="117">
        <v>6000</v>
      </c>
      <c r="Q79" s="117">
        <v>6000</v>
      </c>
      <c r="R79" s="117">
        <v>6000</v>
      </c>
      <c r="S79" s="117">
        <v>6000</v>
      </c>
      <c r="T79" s="117">
        <v>6000</v>
      </c>
      <c r="U79" s="117">
        <v>6000</v>
      </c>
      <c r="V79" s="117">
        <v>6000</v>
      </c>
      <c r="W79" s="117">
        <v>6000</v>
      </c>
      <c r="X79" s="117">
        <v>6000</v>
      </c>
      <c r="Y79" s="117">
        <v>6000</v>
      </c>
      <c r="Z79" s="117">
        <v>6000</v>
      </c>
      <c r="AA79" s="117">
        <v>6000</v>
      </c>
    </row>
    <row r="80" spans="1:27" s="7" customFormat="1" ht="21" customHeight="1" x14ac:dyDescent="0.35">
      <c r="A80" s="14"/>
      <c r="B80" s="14"/>
      <c r="C80" s="8"/>
      <c r="D80" s="8"/>
      <c r="E80" s="8"/>
      <c r="F80" s="8"/>
      <c r="G80" s="142">
        <v>1126151100</v>
      </c>
      <c r="H80" s="52" t="s">
        <v>89</v>
      </c>
      <c r="I80" s="51">
        <v>132</v>
      </c>
      <c r="J80" s="51" t="s">
        <v>103</v>
      </c>
      <c r="K80" s="51">
        <v>2160</v>
      </c>
      <c r="L80" s="51" t="s">
        <v>17</v>
      </c>
      <c r="M80" s="117">
        <v>5000</v>
      </c>
      <c r="N80" s="117">
        <v>5000</v>
      </c>
      <c r="O80" s="117">
        <v>5000</v>
      </c>
      <c r="P80" s="117">
        <v>5000</v>
      </c>
      <c r="Q80" s="117">
        <v>5000</v>
      </c>
      <c r="R80" s="117">
        <v>5000</v>
      </c>
      <c r="S80" s="117">
        <v>5000</v>
      </c>
      <c r="T80" s="117">
        <v>5000</v>
      </c>
      <c r="U80" s="117">
        <v>5000</v>
      </c>
      <c r="V80" s="117">
        <v>5000</v>
      </c>
      <c r="W80" s="117">
        <v>5000</v>
      </c>
      <c r="X80" s="117">
        <v>5000</v>
      </c>
      <c r="Y80" s="117">
        <v>5000</v>
      </c>
      <c r="Z80" s="117">
        <v>5000</v>
      </c>
      <c r="AA80" s="117">
        <v>5000</v>
      </c>
    </row>
    <row r="81" spans="1:27" s="7" customFormat="1" ht="21" customHeight="1" x14ac:dyDescent="0.35">
      <c r="A81" s="14"/>
      <c r="B81" s="14"/>
      <c r="C81" s="8"/>
      <c r="D81" s="8"/>
      <c r="E81" s="8"/>
      <c r="F81" s="8"/>
      <c r="G81" s="142">
        <v>1126151100</v>
      </c>
      <c r="H81" s="52" t="s">
        <v>89</v>
      </c>
      <c r="I81" s="51">
        <v>132</v>
      </c>
      <c r="J81" s="51" t="s">
        <v>103</v>
      </c>
      <c r="K81" s="51">
        <v>2211</v>
      </c>
      <c r="L81" s="51" t="s">
        <v>69</v>
      </c>
      <c r="M81" s="117">
        <v>34000</v>
      </c>
      <c r="N81" s="117">
        <v>34000</v>
      </c>
      <c r="O81" s="117">
        <v>34000</v>
      </c>
      <c r="P81" s="117">
        <v>34000</v>
      </c>
      <c r="Q81" s="117">
        <v>34000</v>
      </c>
      <c r="R81" s="117">
        <v>34000</v>
      </c>
      <c r="S81" s="117">
        <v>34000</v>
      </c>
      <c r="T81" s="117">
        <v>34000</v>
      </c>
      <c r="U81" s="117">
        <v>34000</v>
      </c>
      <c r="V81" s="117">
        <v>34000</v>
      </c>
      <c r="W81" s="117">
        <v>34000</v>
      </c>
      <c r="X81" s="117">
        <v>34000</v>
      </c>
      <c r="Y81" s="117">
        <v>34000</v>
      </c>
      <c r="Z81" s="117">
        <v>34000</v>
      </c>
      <c r="AA81" s="117">
        <v>34000</v>
      </c>
    </row>
    <row r="82" spans="1:27" s="7" customFormat="1" ht="21" customHeight="1" x14ac:dyDescent="0.35">
      <c r="A82" s="14"/>
      <c r="B82" s="14"/>
      <c r="C82" s="8"/>
      <c r="D82" s="8"/>
      <c r="E82" s="8"/>
      <c r="F82" s="8"/>
      <c r="G82" s="142">
        <v>1126151100</v>
      </c>
      <c r="H82" s="52" t="s">
        <v>89</v>
      </c>
      <c r="I82" s="51">
        <v>132</v>
      </c>
      <c r="J82" s="51" t="s">
        <v>103</v>
      </c>
      <c r="K82" s="51">
        <v>2530</v>
      </c>
      <c r="L82" s="51" t="s">
        <v>18</v>
      </c>
      <c r="M82" s="117">
        <v>1200</v>
      </c>
      <c r="N82" s="117">
        <v>1200</v>
      </c>
      <c r="O82" s="117">
        <v>1200</v>
      </c>
      <c r="P82" s="117">
        <v>1200</v>
      </c>
      <c r="Q82" s="117">
        <v>1200</v>
      </c>
      <c r="R82" s="117">
        <v>1200</v>
      </c>
      <c r="S82" s="117">
        <v>1200</v>
      </c>
      <c r="T82" s="117">
        <v>1200</v>
      </c>
      <c r="U82" s="117">
        <v>1200</v>
      </c>
      <c r="V82" s="117">
        <v>1200</v>
      </c>
      <c r="W82" s="117">
        <v>1200</v>
      </c>
      <c r="X82" s="117">
        <v>1200</v>
      </c>
      <c r="Y82" s="117">
        <v>1200</v>
      </c>
      <c r="Z82" s="117">
        <v>1200</v>
      </c>
      <c r="AA82" s="117">
        <v>1200</v>
      </c>
    </row>
    <row r="83" spans="1:27" s="7" customFormat="1" ht="21" customHeight="1" x14ac:dyDescent="0.35">
      <c r="A83" s="14"/>
      <c r="B83" s="14"/>
      <c r="C83" s="8"/>
      <c r="D83" s="8"/>
      <c r="E83" s="8"/>
      <c r="F83" s="8"/>
      <c r="G83" s="142">
        <v>1126151100</v>
      </c>
      <c r="H83" s="52" t="s">
        <v>89</v>
      </c>
      <c r="I83" s="51">
        <v>132</v>
      </c>
      <c r="J83" s="51" t="s">
        <v>103</v>
      </c>
      <c r="K83" s="51">
        <v>2610</v>
      </c>
      <c r="L83" s="51" t="s">
        <v>52</v>
      </c>
      <c r="M83" s="117">
        <v>20648.400000000001</v>
      </c>
      <c r="N83" s="117">
        <v>20648.400000000001</v>
      </c>
      <c r="O83" s="117">
        <v>20648.400000000001</v>
      </c>
      <c r="P83" s="117">
        <v>20648.400000000001</v>
      </c>
      <c r="Q83" s="117">
        <v>20648.400000000001</v>
      </c>
      <c r="R83" s="117">
        <v>20648.400000000001</v>
      </c>
      <c r="S83" s="117">
        <v>20648.400000000001</v>
      </c>
      <c r="T83" s="117">
        <v>20648.400000000001</v>
      </c>
      <c r="U83" s="117">
        <v>20648.400000000001</v>
      </c>
      <c r="V83" s="117">
        <v>20648.400000000001</v>
      </c>
      <c r="W83" s="117">
        <v>20648.400000000001</v>
      </c>
      <c r="X83" s="117">
        <v>20648.400000000001</v>
      </c>
      <c r="Y83" s="117">
        <v>20648.400000000001</v>
      </c>
      <c r="Z83" s="117">
        <v>20648.400000000001</v>
      </c>
      <c r="AA83" s="117">
        <v>20648.400000000001</v>
      </c>
    </row>
    <row r="84" spans="1:27" s="7" customFormat="1" ht="21" customHeight="1" x14ac:dyDescent="0.35">
      <c r="A84" s="14"/>
      <c r="B84" s="14"/>
      <c r="C84" s="8"/>
      <c r="D84" s="8"/>
      <c r="E84" s="8"/>
      <c r="F84" s="8"/>
      <c r="G84" s="142">
        <v>1126151100</v>
      </c>
      <c r="H84" s="52" t="s">
        <v>89</v>
      </c>
      <c r="I84" s="51">
        <v>132</v>
      </c>
      <c r="J84" s="51" t="s">
        <v>103</v>
      </c>
      <c r="K84" s="51">
        <v>2710</v>
      </c>
      <c r="L84" s="51" t="s">
        <v>53</v>
      </c>
      <c r="M84" s="117">
        <v>13440</v>
      </c>
      <c r="N84" s="117">
        <v>13440</v>
      </c>
      <c r="O84" s="117">
        <v>13440</v>
      </c>
      <c r="P84" s="117">
        <v>13440</v>
      </c>
      <c r="Q84" s="117">
        <v>13440</v>
      </c>
      <c r="R84" s="117">
        <v>13440</v>
      </c>
      <c r="S84" s="117">
        <v>13440</v>
      </c>
      <c r="T84" s="117">
        <v>13440</v>
      </c>
      <c r="U84" s="117">
        <v>13440</v>
      </c>
      <c r="V84" s="117">
        <v>13440</v>
      </c>
      <c r="W84" s="117">
        <v>13440</v>
      </c>
      <c r="X84" s="117">
        <v>13440</v>
      </c>
      <c r="Y84" s="117">
        <v>13440</v>
      </c>
      <c r="Z84" s="117">
        <v>13440</v>
      </c>
      <c r="AA84" s="117">
        <v>13440</v>
      </c>
    </row>
    <row r="85" spans="1:27" s="7" customFormat="1" ht="21" customHeight="1" x14ac:dyDescent="0.35">
      <c r="A85" s="14"/>
      <c r="B85" s="14"/>
      <c r="C85" s="8"/>
      <c r="D85" s="8"/>
      <c r="E85" s="8"/>
      <c r="F85" s="8"/>
      <c r="G85" s="142">
        <v>1126151100</v>
      </c>
      <c r="H85" s="52" t="s">
        <v>89</v>
      </c>
      <c r="I85" s="51">
        <v>132</v>
      </c>
      <c r="J85" s="51" t="s">
        <v>103</v>
      </c>
      <c r="K85" s="51">
        <v>2940</v>
      </c>
      <c r="L85" s="51" t="s">
        <v>87</v>
      </c>
      <c r="M85" s="117">
        <v>11400</v>
      </c>
      <c r="N85" s="117">
        <v>11400</v>
      </c>
      <c r="O85" s="117">
        <v>11400</v>
      </c>
      <c r="P85" s="117">
        <v>11400</v>
      </c>
      <c r="Q85" s="117">
        <v>11400</v>
      </c>
      <c r="R85" s="117">
        <v>11400</v>
      </c>
      <c r="S85" s="117">
        <v>11400</v>
      </c>
      <c r="T85" s="117">
        <v>11400</v>
      </c>
      <c r="U85" s="117">
        <v>11400</v>
      </c>
      <c r="V85" s="117">
        <v>11400</v>
      </c>
      <c r="W85" s="117">
        <v>11400</v>
      </c>
      <c r="X85" s="117">
        <v>11400</v>
      </c>
      <c r="Y85" s="117">
        <v>11400</v>
      </c>
      <c r="Z85" s="117">
        <v>11400</v>
      </c>
      <c r="AA85" s="117">
        <v>11400</v>
      </c>
    </row>
    <row r="86" spans="1:27" s="7" customFormat="1" ht="21" customHeight="1" x14ac:dyDescent="0.35">
      <c r="A86" s="14"/>
      <c r="B86" s="14"/>
      <c r="C86" s="8"/>
      <c r="D86" s="8"/>
      <c r="E86" s="8"/>
      <c r="F86" s="8"/>
      <c r="G86" s="142"/>
      <c r="H86" s="55" t="s">
        <v>60</v>
      </c>
      <c r="I86" s="51"/>
      <c r="J86" s="51"/>
      <c r="K86" s="51"/>
      <c r="L86" s="53"/>
      <c r="M86" s="120">
        <f>SUM(M77:M85)</f>
        <v>135408.4</v>
      </c>
      <c r="N86" s="120">
        <f>SUM(N77:N85)</f>
        <v>135408.4</v>
      </c>
      <c r="O86" s="120">
        <f t="shared" ref="O86:U86" si="184">SUM(O77:O85)</f>
        <v>135408.4</v>
      </c>
      <c r="P86" s="120">
        <f t="shared" si="184"/>
        <v>135408.4</v>
      </c>
      <c r="Q86" s="120">
        <f t="shared" si="184"/>
        <v>135408.4</v>
      </c>
      <c r="R86" s="120">
        <f t="shared" si="184"/>
        <v>135408.4</v>
      </c>
      <c r="S86" s="120">
        <f t="shared" si="184"/>
        <v>135408.4</v>
      </c>
      <c r="T86" s="120">
        <f t="shared" si="184"/>
        <v>135408.4</v>
      </c>
      <c r="U86" s="120">
        <f t="shared" si="184"/>
        <v>135408.4</v>
      </c>
      <c r="V86" s="120">
        <f>SUM(V77:V85)</f>
        <v>135408.4</v>
      </c>
      <c r="W86" s="120">
        <f t="shared" ref="W86" si="185">SUM(W77:W85)</f>
        <v>135408.4</v>
      </c>
      <c r="X86" s="120">
        <f t="shared" ref="X86" si="186">SUM(X77:X85)</f>
        <v>135408.4</v>
      </c>
      <c r="Y86" s="120">
        <f t="shared" ref="Y86" si="187">SUM(Y77:Y85)</f>
        <v>135408.4</v>
      </c>
      <c r="Z86" s="120">
        <f t="shared" ref="Z86" si="188">SUM(Z77:Z85)</f>
        <v>135408.4</v>
      </c>
      <c r="AA86" s="120">
        <f t="shared" ref="AA86" si="189">SUM(AA77:AA85)</f>
        <v>135408.4</v>
      </c>
    </row>
    <row r="87" spans="1:27" s="7" customFormat="1" ht="21" customHeight="1" x14ac:dyDescent="0.35">
      <c r="A87" s="14"/>
      <c r="B87" s="14"/>
      <c r="C87" s="8"/>
      <c r="D87" s="8"/>
      <c r="E87" s="8"/>
      <c r="F87" s="8"/>
      <c r="G87" s="142">
        <v>1126151100</v>
      </c>
      <c r="H87" s="52" t="s">
        <v>89</v>
      </c>
      <c r="I87" s="51">
        <v>132</v>
      </c>
      <c r="J87" s="51" t="s">
        <v>103</v>
      </c>
      <c r="K87" s="51">
        <v>3110</v>
      </c>
      <c r="L87" s="51" t="s">
        <v>20</v>
      </c>
      <c r="M87" s="117">
        <v>56000</v>
      </c>
      <c r="N87" s="117">
        <v>56000</v>
      </c>
      <c r="O87" s="117">
        <v>56000</v>
      </c>
      <c r="P87" s="117">
        <v>56000</v>
      </c>
      <c r="Q87" s="117">
        <v>56000</v>
      </c>
      <c r="R87" s="117">
        <v>56000</v>
      </c>
      <c r="S87" s="117">
        <v>56000</v>
      </c>
      <c r="T87" s="117">
        <v>56000</v>
      </c>
      <c r="U87" s="117">
        <v>56000</v>
      </c>
      <c r="V87" s="117">
        <v>56000</v>
      </c>
      <c r="W87" s="117">
        <v>56000</v>
      </c>
      <c r="X87" s="117">
        <v>56000</v>
      </c>
      <c r="Y87" s="117">
        <v>56000</v>
      </c>
      <c r="Z87" s="117">
        <v>56000</v>
      </c>
      <c r="AA87" s="117">
        <v>56000</v>
      </c>
    </row>
    <row r="88" spans="1:27" s="7" customFormat="1" ht="21" customHeight="1" x14ac:dyDescent="0.35">
      <c r="A88" s="14"/>
      <c r="B88" s="14"/>
      <c r="C88" s="8"/>
      <c r="D88" s="8"/>
      <c r="E88" s="8"/>
      <c r="F88" s="8"/>
      <c r="G88" s="142">
        <v>1126151100</v>
      </c>
      <c r="H88" s="52" t="s">
        <v>89</v>
      </c>
      <c r="I88" s="51">
        <v>132</v>
      </c>
      <c r="J88" s="51" t="s">
        <v>103</v>
      </c>
      <c r="K88" s="51">
        <v>3130</v>
      </c>
      <c r="L88" s="51" t="s">
        <v>21</v>
      </c>
      <c r="M88" s="117">
        <v>1440</v>
      </c>
      <c r="N88" s="117">
        <v>1440</v>
      </c>
      <c r="O88" s="117">
        <v>1440</v>
      </c>
      <c r="P88" s="117">
        <v>1440</v>
      </c>
      <c r="Q88" s="117">
        <v>1440</v>
      </c>
      <c r="R88" s="117">
        <v>1440</v>
      </c>
      <c r="S88" s="117">
        <v>1440</v>
      </c>
      <c r="T88" s="117">
        <v>1440</v>
      </c>
      <c r="U88" s="117">
        <v>1440</v>
      </c>
      <c r="V88" s="117">
        <v>1440</v>
      </c>
      <c r="W88" s="117">
        <v>1440</v>
      </c>
      <c r="X88" s="117">
        <v>1440</v>
      </c>
      <c r="Y88" s="117">
        <v>1440</v>
      </c>
      <c r="Z88" s="117">
        <v>1440</v>
      </c>
      <c r="AA88" s="117">
        <v>1440</v>
      </c>
    </row>
    <row r="89" spans="1:27" s="7" customFormat="1" ht="21" customHeight="1" x14ac:dyDescent="0.35">
      <c r="A89" s="14"/>
      <c r="B89" s="14"/>
      <c r="C89" s="8"/>
      <c r="D89" s="8"/>
      <c r="E89" s="8"/>
      <c r="F89" s="8"/>
      <c r="G89" s="142">
        <v>1126151100</v>
      </c>
      <c r="H89" s="52" t="s">
        <v>89</v>
      </c>
      <c r="I89" s="51">
        <v>132</v>
      </c>
      <c r="J89" s="51" t="s">
        <v>103</v>
      </c>
      <c r="K89" s="51">
        <v>3140</v>
      </c>
      <c r="L89" s="51" t="s">
        <v>22</v>
      </c>
      <c r="M89" s="117">
        <v>11328</v>
      </c>
      <c r="N89" s="117">
        <v>11328</v>
      </c>
      <c r="O89" s="117">
        <v>11328</v>
      </c>
      <c r="P89" s="117">
        <v>11328</v>
      </c>
      <c r="Q89" s="117">
        <v>11328</v>
      </c>
      <c r="R89" s="117">
        <v>11328</v>
      </c>
      <c r="S89" s="117">
        <v>11328</v>
      </c>
      <c r="T89" s="117">
        <v>11328</v>
      </c>
      <c r="U89" s="117">
        <v>11328</v>
      </c>
      <c r="V89" s="117">
        <v>11328</v>
      </c>
      <c r="W89" s="117">
        <v>11328</v>
      </c>
      <c r="X89" s="117">
        <v>11328</v>
      </c>
      <c r="Y89" s="117">
        <v>11328</v>
      </c>
      <c r="Z89" s="117">
        <v>11328</v>
      </c>
      <c r="AA89" s="117">
        <v>11328</v>
      </c>
    </row>
    <row r="90" spans="1:27" s="7" customFormat="1" ht="21" customHeight="1" x14ac:dyDescent="0.35">
      <c r="A90" s="14"/>
      <c r="B90" s="14"/>
      <c r="C90" s="8"/>
      <c r="D90" s="8"/>
      <c r="E90" s="8"/>
      <c r="F90" s="8"/>
      <c r="G90" s="142">
        <v>1126151100</v>
      </c>
      <c r="H90" s="52" t="s">
        <v>89</v>
      </c>
      <c r="I90" s="51">
        <v>132</v>
      </c>
      <c r="J90" s="51" t="s">
        <v>103</v>
      </c>
      <c r="K90" s="51">
        <v>3150</v>
      </c>
      <c r="L90" s="51" t="s">
        <v>23</v>
      </c>
      <c r="M90" s="117">
        <v>12000</v>
      </c>
      <c r="N90" s="117">
        <v>12000</v>
      </c>
      <c r="O90" s="117">
        <v>12000</v>
      </c>
      <c r="P90" s="117">
        <v>12000</v>
      </c>
      <c r="Q90" s="117">
        <v>12000</v>
      </c>
      <c r="R90" s="117">
        <v>12000</v>
      </c>
      <c r="S90" s="117">
        <v>12000</v>
      </c>
      <c r="T90" s="117">
        <v>12000</v>
      </c>
      <c r="U90" s="117">
        <v>12000</v>
      </c>
      <c r="V90" s="117">
        <v>12000</v>
      </c>
      <c r="W90" s="117">
        <v>12000</v>
      </c>
      <c r="X90" s="117">
        <v>12000</v>
      </c>
      <c r="Y90" s="117">
        <v>12000</v>
      </c>
      <c r="Z90" s="117">
        <v>12000</v>
      </c>
      <c r="AA90" s="117">
        <v>12000</v>
      </c>
    </row>
    <row r="91" spans="1:27" s="7" customFormat="1" ht="21" customHeight="1" x14ac:dyDescent="0.35">
      <c r="A91" s="14"/>
      <c r="B91" s="14"/>
      <c r="C91" s="8"/>
      <c r="D91" s="8"/>
      <c r="E91" s="8"/>
      <c r="F91" s="8"/>
      <c r="G91" s="142">
        <v>1126151100</v>
      </c>
      <c r="H91" s="52" t="s">
        <v>89</v>
      </c>
      <c r="I91" s="51">
        <v>132</v>
      </c>
      <c r="J91" s="51" t="s">
        <v>103</v>
      </c>
      <c r="K91" s="51">
        <v>3170</v>
      </c>
      <c r="L91" s="51" t="s">
        <v>24</v>
      </c>
      <c r="M91" s="117">
        <v>111200</v>
      </c>
      <c r="N91" s="117">
        <v>111200</v>
      </c>
      <c r="O91" s="117">
        <v>111200</v>
      </c>
      <c r="P91" s="117">
        <v>111200</v>
      </c>
      <c r="Q91" s="117">
        <v>111200</v>
      </c>
      <c r="R91" s="117">
        <v>111200</v>
      </c>
      <c r="S91" s="117">
        <v>111200</v>
      </c>
      <c r="T91" s="117">
        <v>111200</v>
      </c>
      <c r="U91" s="117">
        <v>111200</v>
      </c>
      <c r="V91" s="117">
        <v>111200</v>
      </c>
      <c r="W91" s="117">
        <v>111200</v>
      </c>
      <c r="X91" s="117">
        <v>111200</v>
      </c>
      <c r="Y91" s="117">
        <v>111200</v>
      </c>
      <c r="Z91" s="117">
        <v>111200</v>
      </c>
      <c r="AA91" s="117">
        <v>111200</v>
      </c>
    </row>
    <row r="92" spans="1:27" s="7" customFormat="1" ht="21" customHeight="1" x14ac:dyDescent="0.35">
      <c r="A92" s="14"/>
      <c r="B92" s="14"/>
      <c r="C92" s="8"/>
      <c r="D92" s="8"/>
      <c r="E92" s="8"/>
      <c r="F92" s="8"/>
      <c r="G92" s="142">
        <v>1126151100</v>
      </c>
      <c r="H92" s="52" t="s">
        <v>89</v>
      </c>
      <c r="I92" s="51">
        <v>132</v>
      </c>
      <c r="J92" s="51" t="s">
        <v>103</v>
      </c>
      <c r="K92" s="51">
        <v>3180</v>
      </c>
      <c r="L92" s="51" t="s">
        <v>25</v>
      </c>
      <c r="M92" s="117">
        <v>2000</v>
      </c>
      <c r="N92" s="117">
        <v>2000</v>
      </c>
      <c r="O92" s="117">
        <v>2000</v>
      </c>
      <c r="P92" s="117">
        <v>2000</v>
      </c>
      <c r="Q92" s="117">
        <v>2000</v>
      </c>
      <c r="R92" s="117">
        <v>2000</v>
      </c>
      <c r="S92" s="117">
        <v>2000</v>
      </c>
      <c r="T92" s="117">
        <v>2000</v>
      </c>
      <c r="U92" s="117">
        <v>2000</v>
      </c>
      <c r="V92" s="117">
        <v>2000</v>
      </c>
      <c r="W92" s="117">
        <v>2000</v>
      </c>
      <c r="X92" s="117">
        <v>2000</v>
      </c>
      <c r="Y92" s="117">
        <v>2000</v>
      </c>
      <c r="Z92" s="117">
        <v>2000</v>
      </c>
      <c r="AA92" s="117">
        <v>2000</v>
      </c>
    </row>
    <row r="93" spans="1:27" s="7" customFormat="1" ht="21" customHeight="1" x14ac:dyDescent="0.35">
      <c r="A93" s="14"/>
      <c r="B93" s="14"/>
      <c r="C93" s="8"/>
      <c r="D93" s="8"/>
      <c r="E93" s="8"/>
      <c r="F93" s="8"/>
      <c r="G93" s="142">
        <v>1126151100</v>
      </c>
      <c r="H93" s="52" t="s">
        <v>89</v>
      </c>
      <c r="I93" s="51">
        <v>132</v>
      </c>
      <c r="J93" s="51" t="s">
        <v>103</v>
      </c>
      <c r="K93" s="51">
        <v>3220</v>
      </c>
      <c r="L93" s="51" t="s">
        <v>26</v>
      </c>
      <c r="M93" s="117">
        <v>166059.696</v>
      </c>
      <c r="N93" s="117">
        <v>166059.696</v>
      </c>
      <c r="O93" s="117">
        <v>166059.696</v>
      </c>
      <c r="P93" s="117">
        <v>166059.696</v>
      </c>
      <c r="Q93" s="117">
        <v>166059.696</v>
      </c>
      <c r="R93" s="117">
        <v>166059.696</v>
      </c>
      <c r="S93" s="117">
        <v>166059.696</v>
      </c>
      <c r="T93" s="117">
        <v>166059.696</v>
      </c>
      <c r="U93" s="117">
        <v>166059.696</v>
      </c>
      <c r="V93" s="117">
        <v>166059.696</v>
      </c>
      <c r="W93" s="117">
        <v>166059.696</v>
      </c>
      <c r="X93" s="117">
        <v>166059.696</v>
      </c>
      <c r="Y93" s="117">
        <v>166059.696</v>
      </c>
      <c r="Z93" s="117">
        <v>166059.696</v>
      </c>
      <c r="AA93" s="117">
        <v>166059.696</v>
      </c>
    </row>
    <row r="94" spans="1:27" s="7" customFormat="1" ht="21" customHeight="1" x14ac:dyDescent="0.35">
      <c r="A94" s="14"/>
      <c r="B94" s="14"/>
      <c r="C94" s="8"/>
      <c r="D94" s="8"/>
      <c r="E94" s="8"/>
      <c r="F94" s="8"/>
      <c r="G94" s="142">
        <v>1126151100</v>
      </c>
      <c r="H94" s="52" t="s">
        <v>89</v>
      </c>
      <c r="I94" s="51">
        <v>132</v>
      </c>
      <c r="J94" s="51" t="s">
        <v>103</v>
      </c>
      <c r="K94" s="51">
        <v>3230</v>
      </c>
      <c r="L94" s="51" t="s">
        <v>150</v>
      </c>
      <c r="M94" s="117">
        <v>24000</v>
      </c>
      <c r="N94" s="117">
        <v>24000</v>
      </c>
      <c r="O94" s="117">
        <v>24000</v>
      </c>
      <c r="P94" s="117">
        <v>24000</v>
      </c>
      <c r="Q94" s="117">
        <v>24000</v>
      </c>
      <c r="R94" s="117">
        <v>24000</v>
      </c>
      <c r="S94" s="117">
        <v>24000</v>
      </c>
      <c r="T94" s="117">
        <v>24000</v>
      </c>
      <c r="U94" s="117">
        <v>24000</v>
      </c>
      <c r="V94" s="117">
        <v>24000</v>
      </c>
      <c r="W94" s="117">
        <v>24000</v>
      </c>
      <c r="X94" s="117">
        <v>24000</v>
      </c>
      <c r="Y94" s="117">
        <v>24000</v>
      </c>
      <c r="Z94" s="117">
        <v>24000</v>
      </c>
      <c r="AA94" s="117">
        <v>24000</v>
      </c>
    </row>
    <row r="95" spans="1:27" s="7" customFormat="1" ht="21" customHeight="1" x14ac:dyDescent="0.35">
      <c r="A95" s="14"/>
      <c r="B95" s="14"/>
      <c r="C95" s="8"/>
      <c r="D95" s="8"/>
      <c r="E95" s="8"/>
      <c r="F95" s="8"/>
      <c r="G95" s="142">
        <v>1126151100</v>
      </c>
      <c r="H95" s="52" t="s">
        <v>89</v>
      </c>
      <c r="I95" s="51">
        <v>132</v>
      </c>
      <c r="J95" s="51" t="s">
        <v>103</v>
      </c>
      <c r="K95" s="51">
        <v>3290</v>
      </c>
      <c r="L95" s="51" t="s">
        <v>27</v>
      </c>
      <c r="M95" s="117">
        <v>10000</v>
      </c>
      <c r="N95" s="117">
        <v>10000</v>
      </c>
      <c r="O95" s="117">
        <v>10000</v>
      </c>
      <c r="P95" s="117">
        <v>10000</v>
      </c>
      <c r="Q95" s="117">
        <v>10000</v>
      </c>
      <c r="R95" s="117">
        <v>10000</v>
      </c>
      <c r="S95" s="117">
        <v>10000</v>
      </c>
      <c r="T95" s="117">
        <v>10000</v>
      </c>
      <c r="U95" s="117">
        <v>10000</v>
      </c>
      <c r="V95" s="117">
        <v>10000</v>
      </c>
      <c r="W95" s="117">
        <v>10000</v>
      </c>
      <c r="X95" s="117">
        <v>10000</v>
      </c>
      <c r="Y95" s="117">
        <v>10000</v>
      </c>
      <c r="Z95" s="117">
        <v>10000</v>
      </c>
      <c r="AA95" s="117">
        <v>10000</v>
      </c>
    </row>
    <row r="96" spans="1:27" s="7" customFormat="1" ht="21" customHeight="1" x14ac:dyDescent="0.35">
      <c r="A96" s="14"/>
      <c r="B96" s="14"/>
      <c r="C96" s="8"/>
      <c r="D96" s="8"/>
      <c r="E96" s="8"/>
      <c r="F96" s="8"/>
      <c r="G96" s="142">
        <v>1126151100</v>
      </c>
      <c r="H96" s="52" t="s">
        <v>89</v>
      </c>
      <c r="I96" s="51">
        <v>132</v>
      </c>
      <c r="J96" s="51" t="s">
        <v>103</v>
      </c>
      <c r="K96" s="51">
        <v>3310</v>
      </c>
      <c r="L96" s="51" t="s">
        <v>28</v>
      </c>
      <c r="M96" s="117">
        <v>0</v>
      </c>
      <c r="N96" s="117">
        <v>0</v>
      </c>
      <c r="O96" s="117">
        <v>0</v>
      </c>
      <c r="P96" s="117">
        <v>0</v>
      </c>
      <c r="Q96" s="117">
        <v>0</v>
      </c>
      <c r="R96" s="117">
        <v>0</v>
      </c>
      <c r="S96" s="117">
        <v>0</v>
      </c>
      <c r="T96" s="117">
        <v>0</v>
      </c>
      <c r="U96" s="117">
        <v>0</v>
      </c>
      <c r="V96" s="117">
        <v>0</v>
      </c>
      <c r="W96" s="117">
        <v>0</v>
      </c>
      <c r="X96" s="117">
        <v>0</v>
      </c>
      <c r="Y96" s="117">
        <v>0</v>
      </c>
      <c r="Z96" s="117">
        <v>0</v>
      </c>
      <c r="AA96" s="117">
        <v>0</v>
      </c>
    </row>
    <row r="97" spans="1:27" s="7" customFormat="1" ht="21" customHeight="1" x14ac:dyDescent="0.35">
      <c r="A97" s="14"/>
      <c r="B97" s="14"/>
      <c r="C97" s="8"/>
      <c r="D97" s="8"/>
      <c r="E97" s="8"/>
      <c r="F97" s="8"/>
      <c r="G97" s="142">
        <v>1126151100</v>
      </c>
      <c r="H97" s="52" t="s">
        <v>89</v>
      </c>
      <c r="I97" s="51">
        <v>132</v>
      </c>
      <c r="J97" s="51" t="s">
        <v>103</v>
      </c>
      <c r="K97" s="51">
        <v>3360</v>
      </c>
      <c r="L97" s="51" t="s">
        <v>29</v>
      </c>
      <c r="M97" s="117">
        <v>7400</v>
      </c>
      <c r="N97" s="117">
        <v>7400</v>
      </c>
      <c r="O97" s="117">
        <v>7400</v>
      </c>
      <c r="P97" s="117">
        <v>7400</v>
      </c>
      <c r="Q97" s="117">
        <v>7400</v>
      </c>
      <c r="R97" s="117">
        <v>7400</v>
      </c>
      <c r="S97" s="117">
        <v>7400</v>
      </c>
      <c r="T97" s="117">
        <v>7400</v>
      </c>
      <c r="U97" s="117">
        <v>7400</v>
      </c>
      <c r="V97" s="117">
        <v>7400</v>
      </c>
      <c r="W97" s="117">
        <v>7400</v>
      </c>
      <c r="X97" s="117">
        <v>7400</v>
      </c>
      <c r="Y97" s="117">
        <v>7400</v>
      </c>
      <c r="Z97" s="117">
        <v>7400</v>
      </c>
      <c r="AA97" s="117">
        <v>7400</v>
      </c>
    </row>
    <row r="98" spans="1:27" s="7" customFormat="1" ht="21" customHeight="1" x14ac:dyDescent="0.35">
      <c r="A98" s="14"/>
      <c r="B98" s="14"/>
      <c r="C98" s="8"/>
      <c r="D98" s="8"/>
      <c r="E98" s="8"/>
      <c r="F98" s="8"/>
      <c r="G98" s="142">
        <v>1126151100</v>
      </c>
      <c r="H98" s="52" t="s">
        <v>89</v>
      </c>
      <c r="I98" s="51">
        <v>132</v>
      </c>
      <c r="J98" s="51" t="s">
        <v>103</v>
      </c>
      <c r="K98" s="51">
        <v>3380</v>
      </c>
      <c r="L98" s="51" t="s">
        <v>30</v>
      </c>
      <c r="M98" s="117">
        <v>1862.4</v>
      </c>
      <c r="N98" s="117">
        <v>1862.4</v>
      </c>
      <c r="O98" s="117">
        <v>1862.4</v>
      </c>
      <c r="P98" s="117">
        <v>1862.4</v>
      </c>
      <c r="Q98" s="117">
        <v>1862.4</v>
      </c>
      <c r="R98" s="117">
        <v>1862.4</v>
      </c>
      <c r="S98" s="117">
        <v>1862.4</v>
      </c>
      <c r="T98" s="117">
        <v>1862.4</v>
      </c>
      <c r="U98" s="117">
        <v>1862.4</v>
      </c>
      <c r="V98" s="117">
        <v>1862.4</v>
      </c>
      <c r="W98" s="117">
        <v>1862.4</v>
      </c>
      <c r="X98" s="117">
        <v>1862.4</v>
      </c>
      <c r="Y98" s="117">
        <v>1862.4</v>
      </c>
      <c r="Z98" s="117">
        <v>1862.4</v>
      </c>
      <c r="AA98" s="117">
        <v>1862.4</v>
      </c>
    </row>
    <row r="99" spans="1:27" s="7" customFormat="1" ht="21" customHeight="1" x14ac:dyDescent="0.35">
      <c r="A99" s="14"/>
      <c r="B99" s="14"/>
      <c r="C99" s="8"/>
      <c r="D99" s="8"/>
      <c r="E99" s="8"/>
      <c r="F99" s="8"/>
      <c r="G99" s="142">
        <v>1126151100</v>
      </c>
      <c r="H99" s="52" t="s">
        <v>89</v>
      </c>
      <c r="I99" s="51">
        <v>132</v>
      </c>
      <c r="J99" s="51" t="s">
        <v>103</v>
      </c>
      <c r="K99" s="51">
        <v>3390</v>
      </c>
      <c r="L99" s="51" t="s">
        <v>56</v>
      </c>
      <c r="M99" s="117">
        <v>5731999.21</v>
      </c>
      <c r="N99" s="117">
        <v>5731999.21</v>
      </c>
      <c r="O99" s="117">
        <v>5731999.21</v>
      </c>
      <c r="P99" s="117">
        <v>5731999.21</v>
      </c>
      <c r="Q99" s="117">
        <v>5731999.21</v>
      </c>
      <c r="R99" s="117">
        <v>5731999.21</v>
      </c>
      <c r="S99" s="117">
        <v>5731999.21</v>
      </c>
      <c r="T99" s="117">
        <v>5731999.21</v>
      </c>
      <c r="U99" s="117">
        <v>5731999.21</v>
      </c>
      <c r="V99" s="117">
        <v>5731999.21</v>
      </c>
      <c r="W99" s="117">
        <v>5731999.21</v>
      </c>
      <c r="X99" s="117">
        <v>5731999.21</v>
      </c>
      <c r="Y99" s="117">
        <v>5731999.21</v>
      </c>
      <c r="Z99" s="117">
        <v>5731999.21</v>
      </c>
      <c r="AA99" s="117">
        <v>5731999.21</v>
      </c>
    </row>
    <row r="100" spans="1:27" s="7" customFormat="1" ht="21" customHeight="1" x14ac:dyDescent="0.35">
      <c r="A100" s="14"/>
      <c r="B100" s="14"/>
      <c r="C100" s="8"/>
      <c r="D100" s="8"/>
      <c r="E100" s="8"/>
      <c r="F100" s="8"/>
      <c r="G100" s="142">
        <v>1126151100</v>
      </c>
      <c r="H100" s="52" t="s">
        <v>89</v>
      </c>
      <c r="I100" s="51">
        <v>132</v>
      </c>
      <c r="J100" s="51" t="s">
        <v>103</v>
      </c>
      <c r="K100" s="51">
        <v>3410</v>
      </c>
      <c r="L100" s="63" t="s">
        <v>31</v>
      </c>
      <c r="M100" s="117">
        <v>3840</v>
      </c>
      <c r="N100" s="117">
        <v>3840</v>
      </c>
      <c r="O100" s="117">
        <v>3840</v>
      </c>
      <c r="P100" s="117">
        <v>3840</v>
      </c>
      <c r="Q100" s="117">
        <v>3840</v>
      </c>
      <c r="R100" s="117">
        <v>3840</v>
      </c>
      <c r="S100" s="117">
        <v>3840</v>
      </c>
      <c r="T100" s="117">
        <v>3840</v>
      </c>
      <c r="U100" s="117">
        <v>3840</v>
      </c>
      <c r="V100" s="117">
        <v>3840</v>
      </c>
      <c r="W100" s="117">
        <v>3840</v>
      </c>
      <c r="X100" s="117">
        <v>3840</v>
      </c>
      <c r="Y100" s="117">
        <v>3840</v>
      </c>
      <c r="Z100" s="117">
        <v>3840</v>
      </c>
      <c r="AA100" s="117">
        <v>3840</v>
      </c>
    </row>
    <row r="101" spans="1:27" s="7" customFormat="1" ht="21" customHeight="1" x14ac:dyDescent="0.35">
      <c r="A101" s="14"/>
      <c r="B101" s="14"/>
      <c r="C101" s="8"/>
      <c r="D101" s="8"/>
      <c r="E101" s="8"/>
      <c r="F101" s="8"/>
      <c r="G101" s="142">
        <v>1126151100</v>
      </c>
      <c r="H101" s="52" t="s">
        <v>89</v>
      </c>
      <c r="I101" s="51">
        <v>132</v>
      </c>
      <c r="J101" s="51" t="s">
        <v>103</v>
      </c>
      <c r="K101" s="51">
        <v>3450</v>
      </c>
      <c r="L101" s="63" t="s">
        <v>70</v>
      </c>
      <c r="M101" s="117">
        <v>12012</v>
      </c>
      <c r="N101" s="117">
        <v>12012</v>
      </c>
      <c r="O101" s="117">
        <v>12012</v>
      </c>
      <c r="P101" s="117">
        <v>12012</v>
      </c>
      <c r="Q101" s="117">
        <v>12012</v>
      </c>
      <c r="R101" s="117">
        <v>12012</v>
      </c>
      <c r="S101" s="117">
        <v>12012</v>
      </c>
      <c r="T101" s="117">
        <v>12012</v>
      </c>
      <c r="U101" s="117">
        <v>12012</v>
      </c>
      <c r="V101" s="117">
        <v>12012</v>
      </c>
      <c r="W101" s="117">
        <v>12012</v>
      </c>
      <c r="X101" s="117">
        <v>12012</v>
      </c>
      <c r="Y101" s="117">
        <v>12012</v>
      </c>
      <c r="Z101" s="117">
        <v>12012</v>
      </c>
      <c r="AA101" s="117">
        <v>12012</v>
      </c>
    </row>
    <row r="102" spans="1:27" s="7" customFormat="1" ht="21" customHeight="1" x14ac:dyDescent="0.35">
      <c r="A102" s="14"/>
      <c r="B102" s="14"/>
      <c r="C102" s="8"/>
      <c r="D102" s="8"/>
      <c r="E102" s="8"/>
      <c r="F102" s="8"/>
      <c r="G102" s="142">
        <v>1126151100</v>
      </c>
      <c r="H102" s="52" t="s">
        <v>89</v>
      </c>
      <c r="I102" s="51">
        <v>132</v>
      </c>
      <c r="J102" s="51" t="s">
        <v>103</v>
      </c>
      <c r="K102" s="51">
        <v>3510</v>
      </c>
      <c r="L102" s="51" t="s">
        <v>32</v>
      </c>
      <c r="M102" s="117">
        <v>10000</v>
      </c>
      <c r="N102" s="117">
        <v>10000</v>
      </c>
      <c r="O102" s="117">
        <v>10000</v>
      </c>
      <c r="P102" s="117">
        <v>10000</v>
      </c>
      <c r="Q102" s="117">
        <v>10000</v>
      </c>
      <c r="R102" s="117">
        <v>10000</v>
      </c>
      <c r="S102" s="117">
        <v>10000</v>
      </c>
      <c r="T102" s="117">
        <v>10000</v>
      </c>
      <c r="U102" s="117">
        <v>10000</v>
      </c>
      <c r="V102" s="117">
        <v>10000</v>
      </c>
      <c r="W102" s="117">
        <v>10000</v>
      </c>
      <c r="X102" s="117">
        <v>10000</v>
      </c>
      <c r="Y102" s="117">
        <v>10000</v>
      </c>
      <c r="Z102" s="117">
        <v>10000</v>
      </c>
      <c r="AA102" s="117">
        <v>10000</v>
      </c>
    </row>
    <row r="103" spans="1:27" s="7" customFormat="1" ht="21" customHeight="1" x14ac:dyDescent="0.35">
      <c r="A103" s="14"/>
      <c r="B103" s="14"/>
      <c r="C103" s="8"/>
      <c r="D103" s="8"/>
      <c r="E103" s="8"/>
      <c r="F103" s="8"/>
      <c r="G103" s="142">
        <v>1126151100</v>
      </c>
      <c r="H103" s="52" t="s">
        <v>89</v>
      </c>
      <c r="I103" s="51">
        <v>132</v>
      </c>
      <c r="J103" s="51" t="s">
        <v>103</v>
      </c>
      <c r="K103" s="51">
        <v>3520</v>
      </c>
      <c r="L103" s="51" t="s">
        <v>33</v>
      </c>
      <c r="M103" s="117">
        <v>6000</v>
      </c>
      <c r="N103" s="117">
        <v>6000</v>
      </c>
      <c r="O103" s="117">
        <v>6000</v>
      </c>
      <c r="P103" s="117">
        <v>6000</v>
      </c>
      <c r="Q103" s="117">
        <v>6000</v>
      </c>
      <c r="R103" s="117">
        <v>6000</v>
      </c>
      <c r="S103" s="117">
        <v>6000</v>
      </c>
      <c r="T103" s="117">
        <v>6000</v>
      </c>
      <c r="U103" s="117">
        <v>6000</v>
      </c>
      <c r="V103" s="117">
        <v>6000</v>
      </c>
      <c r="W103" s="117">
        <v>6000</v>
      </c>
      <c r="X103" s="117">
        <v>6000</v>
      </c>
      <c r="Y103" s="117">
        <v>6000</v>
      </c>
      <c r="Z103" s="117">
        <v>6000</v>
      </c>
      <c r="AA103" s="117">
        <v>6000</v>
      </c>
    </row>
    <row r="104" spans="1:27" s="7" customFormat="1" ht="21" customHeight="1" x14ac:dyDescent="0.35">
      <c r="A104" s="14"/>
      <c r="B104" s="14"/>
      <c r="C104" s="8"/>
      <c r="D104" s="8"/>
      <c r="E104" s="8"/>
      <c r="F104" s="8"/>
      <c r="G104" s="142">
        <v>1126151100</v>
      </c>
      <c r="H104" s="52" t="s">
        <v>89</v>
      </c>
      <c r="I104" s="51">
        <v>132</v>
      </c>
      <c r="J104" s="51" t="s">
        <v>103</v>
      </c>
      <c r="K104" s="51">
        <v>3530</v>
      </c>
      <c r="L104" s="51" t="s">
        <v>34</v>
      </c>
      <c r="M104" s="117">
        <v>18000</v>
      </c>
      <c r="N104" s="117">
        <v>18000</v>
      </c>
      <c r="O104" s="117">
        <v>18000</v>
      </c>
      <c r="P104" s="117">
        <v>18000</v>
      </c>
      <c r="Q104" s="117">
        <v>18000</v>
      </c>
      <c r="R104" s="117">
        <v>18000</v>
      </c>
      <c r="S104" s="117">
        <v>18000</v>
      </c>
      <c r="T104" s="117">
        <v>18000</v>
      </c>
      <c r="U104" s="117">
        <v>18000</v>
      </c>
      <c r="V104" s="117">
        <v>18000</v>
      </c>
      <c r="W104" s="117">
        <v>18000</v>
      </c>
      <c r="X104" s="117">
        <v>18000</v>
      </c>
      <c r="Y104" s="117">
        <v>18000</v>
      </c>
      <c r="Z104" s="117">
        <v>18000</v>
      </c>
      <c r="AA104" s="117">
        <v>18000</v>
      </c>
    </row>
    <row r="105" spans="1:27" s="7" customFormat="1" ht="21" customHeight="1" x14ac:dyDescent="0.35">
      <c r="A105" s="14"/>
      <c r="B105" s="14"/>
      <c r="C105" s="8"/>
      <c r="D105" s="8"/>
      <c r="E105" s="8"/>
      <c r="F105" s="8"/>
      <c r="G105" s="142">
        <v>1126151100</v>
      </c>
      <c r="H105" s="52" t="s">
        <v>89</v>
      </c>
      <c r="I105" s="51">
        <v>132</v>
      </c>
      <c r="J105" s="51" t="s">
        <v>103</v>
      </c>
      <c r="K105" s="51">
        <v>3550</v>
      </c>
      <c r="L105" s="51" t="s">
        <v>35</v>
      </c>
      <c r="M105" s="117">
        <v>22000</v>
      </c>
      <c r="N105" s="117">
        <v>22000</v>
      </c>
      <c r="O105" s="117">
        <v>22000</v>
      </c>
      <c r="P105" s="117">
        <v>22000</v>
      </c>
      <c r="Q105" s="117">
        <v>22000</v>
      </c>
      <c r="R105" s="117">
        <v>22000</v>
      </c>
      <c r="S105" s="117">
        <v>22000</v>
      </c>
      <c r="T105" s="117">
        <v>22000</v>
      </c>
      <c r="U105" s="117">
        <v>22000</v>
      </c>
      <c r="V105" s="117">
        <v>22000</v>
      </c>
      <c r="W105" s="117">
        <v>22000</v>
      </c>
      <c r="X105" s="117">
        <v>22000</v>
      </c>
      <c r="Y105" s="117">
        <v>22000</v>
      </c>
      <c r="Z105" s="117">
        <v>22000</v>
      </c>
      <c r="AA105" s="117">
        <v>22000</v>
      </c>
    </row>
    <row r="106" spans="1:27" s="7" customFormat="1" ht="21" customHeight="1" x14ac:dyDescent="0.35">
      <c r="A106" s="14"/>
      <c r="B106" s="14"/>
      <c r="C106" s="8"/>
      <c r="D106" s="8"/>
      <c r="E106" s="8"/>
      <c r="F106" s="8"/>
      <c r="G106" s="142">
        <v>1126151100</v>
      </c>
      <c r="H106" s="52" t="s">
        <v>89</v>
      </c>
      <c r="I106" s="51">
        <v>132</v>
      </c>
      <c r="J106" s="51" t="s">
        <v>103</v>
      </c>
      <c r="K106" s="51">
        <v>3570</v>
      </c>
      <c r="L106" s="51" t="s">
        <v>36</v>
      </c>
      <c r="M106" s="117">
        <v>16000</v>
      </c>
      <c r="N106" s="117">
        <v>16000</v>
      </c>
      <c r="O106" s="117">
        <v>16000</v>
      </c>
      <c r="P106" s="117">
        <v>16000</v>
      </c>
      <c r="Q106" s="117">
        <v>16000</v>
      </c>
      <c r="R106" s="117">
        <v>16000</v>
      </c>
      <c r="S106" s="117">
        <v>16000</v>
      </c>
      <c r="T106" s="117">
        <v>16000</v>
      </c>
      <c r="U106" s="117">
        <v>16000</v>
      </c>
      <c r="V106" s="117">
        <v>16000</v>
      </c>
      <c r="W106" s="117">
        <v>16000</v>
      </c>
      <c r="X106" s="117">
        <v>16000</v>
      </c>
      <c r="Y106" s="117">
        <v>16000</v>
      </c>
      <c r="Z106" s="117">
        <v>16000</v>
      </c>
      <c r="AA106" s="117">
        <v>16000</v>
      </c>
    </row>
    <row r="107" spans="1:27" s="7" customFormat="1" ht="21" customHeight="1" x14ac:dyDescent="0.35">
      <c r="A107" s="14"/>
      <c r="B107" s="14"/>
      <c r="C107" s="8"/>
      <c r="D107" s="8"/>
      <c r="E107" s="8"/>
      <c r="F107" s="8"/>
      <c r="G107" s="142">
        <v>1126151100</v>
      </c>
      <c r="H107" s="52" t="s">
        <v>89</v>
      </c>
      <c r="I107" s="51">
        <v>132</v>
      </c>
      <c r="J107" s="51" t="s">
        <v>103</v>
      </c>
      <c r="K107" s="51">
        <v>3610</v>
      </c>
      <c r="L107" s="51" t="s">
        <v>37</v>
      </c>
      <c r="M107" s="117">
        <v>18000</v>
      </c>
      <c r="N107" s="117">
        <v>18000</v>
      </c>
      <c r="O107" s="117">
        <v>18000</v>
      </c>
      <c r="P107" s="117">
        <v>18000</v>
      </c>
      <c r="Q107" s="117">
        <v>18000</v>
      </c>
      <c r="R107" s="117">
        <v>18000</v>
      </c>
      <c r="S107" s="117">
        <v>18000</v>
      </c>
      <c r="T107" s="117">
        <v>18000</v>
      </c>
      <c r="U107" s="117">
        <v>18000</v>
      </c>
      <c r="V107" s="117">
        <v>18000</v>
      </c>
      <c r="W107" s="117">
        <v>18000</v>
      </c>
      <c r="X107" s="117">
        <v>18000</v>
      </c>
      <c r="Y107" s="117">
        <v>18000</v>
      </c>
      <c r="Z107" s="117">
        <v>18000</v>
      </c>
      <c r="AA107" s="117">
        <v>18000</v>
      </c>
    </row>
    <row r="108" spans="1:27" s="7" customFormat="1" ht="21" customHeight="1" x14ac:dyDescent="0.35">
      <c r="A108" s="14"/>
      <c r="B108" s="14"/>
      <c r="C108" s="8"/>
      <c r="D108" s="8"/>
      <c r="E108" s="8"/>
      <c r="F108" s="8"/>
      <c r="G108" s="142">
        <v>1126151100</v>
      </c>
      <c r="H108" s="52" t="s">
        <v>89</v>
      </c>
      <c r="I108" s="51">
        <v>132</v>
      </c>
      <c r="J108" s="51" t="s">
        <v>103</v>
      </c>
      <c r="K108" s="51">
        <v>3710</v>
      </c>
      <c r="L108" s="51" t="s">
        <v>118</v>
      </c>
      <c r="M108" s="117">
        <v>17600</v>
      </c>
      <c r="N108" s="117">
        <v>17600</v>
      </c>
      <c r="O108" s="117">
        <v>17600</v>
      </c>
      <c r="P108" s="117">
        <v>17600</v>
      </c>
      <c r="Q108" s="117">
        <v>17600</v>
      </c>
      <c r="R108" s="117">
        <v>17600</v>
      </c>
      <c r="S108" s="117">
        <v>17600</v>
      </c>
      <c r="T108" s="117">
        <v>17600</v>
      </c>
      <c r="U108" s="117">
        <v>17600</v>
      </c>
      <c r="V108" s="117">
        <v>17600</v>
      </c>
      <c r="W108" s="117">
        <v>17600</v>
      </c>
      <c r="X108" s="117">
        <v>17600</v>
      </c>
      <c r="Y108" s="117">
        <v>17600</v>
      </c>
      <c r="Z108" s="117">
        <v>17600</v>
      </c>
      <c r="AA108" s="117">
        <v>17600</v>
      </c>
    </row>
    <row r="109" spans="1:27" s="7" customFormat="1" ht="21" customHeight="1" x14ac:dyDescent="0.35">
      <c r="A109" s="14"/>
      <c r="B109" s="14"/>
      <c r="C109" s="8"/>
      <c r="D109" s="8"/>
      <c r="E109" s="8"/>
      <c r="F109" s="8"/>
      <c r="G109" s="142">
        <v>1126151100</v>
      </c>
      <c r="H109" s="52" t="s">
        <v>89</v>
      </c>
      <c r="I109" s="51">
        <v>132</v>
      </c>
      <c r="J109" s="51" t="s">
        <v>103</v>
      </c>
      <c r="K109" s="51">
        <v>3720</v>
      </c>
      <c r="L109" s="51" t="s">
        <v>38</v>
      </c>
      <c r="M109" s="117">
        <v>14000</v>
      </c>
      <c r="N109" s="117">
        <v>14000</v>
      </c>
      <c r="O109" s="117">
        <v>14000</v>
      </c>
      <c r="P109" s="117">
        <v>14000</v>
      </c>
      <c r="Q109" s="117">
        <v>14000</v>
      </c>
      <c r="R109" s="117">
        <v>14000</v>
      </c>
      <c r="S109" s="117">
        <v>14000</v>
      </c>
      <c r="T109" s="117">
        <v>14000</v>
      </c>
      <c r="U109" s="117">
        <v>14000</v>
      </c>
      <c r="V109" s="117">
        <v>14000</v>
      </c>
      <c r="W109" s="117">
        <v>14000</v>
      </c>
      <c r="X109" s="117">
        <v>14000</v>
      </c>
      <c r="Y109" s="117">
        <v>14000</v>
      </c>
      <c r="Z109" s="117">
        <v>14000</v>
      </c>
      <c r="AA109" s="117">
        <v>14000</v>
      </c>
    </row>
    <row r="110" spans="1:27" s="7" customFormat="1" ht="21" customHeight="1" x14ac:dyDescent="0.35">
      <c r="A110" s="14"/>
      <c r="B110" s="14"/>
      <c r="C110" s="8"/>
      <c r="D110" s="8"/>
      <c r="E110" s="8"/>
      <c r="F110" s="8"/>
      <c r="G110" s="142">
        <v>1126151100</v>
      </c>
      <c r="H110" s="52" t="s">
        <v>89</v>
      </c>
      <c r="I110" s="51">
        <v>132</v>
      </c>
      <c r="J110" s="51" t="s">
        <v>103</v>
      </c>
      <c r="K110" s="51">
        <v>3750</v>
      </c>
      <c r="L110" s="51" t="s">
        <v>39</v>
      </c>
      <c r="M110" s="117">
        <v>30000</v>
      </c>
      <c r="N110" s="117">
        <v>30000</v>
      </c>
      <c r="O110" s="117">
        <v>30000</v>
      </c>
      <c r="P110" s="117">
        <v>30000</v>
      </c>
      <c r="Q110" s="117">
        <v>30000</v>
      </c>
      <c r="R110" s="117">
        <v>30000</v>
      </c>
      <c r="S110" s="117">
        <v>30000</v>
      </c>
      <c r="T110" s="117">
        <v>30000</v>
      </c>
      <c r="U110" s="117">
        <v>30000</v>
      </c>
      <c r="V110" s="117">
        <v>30000</v>
      </c>
      <c r="W110" s="117">
        <v>30000</v>
      </c>
      <c r="X110" s="117">
        <v>30000</v>
      </c>
      <c r="Y110" s="117">
        <v>30000</v>
      </c>
      <c r="Z110" s="117">
        <v>30000</v>
      </c>
      <c r="AA110" s="117">
        <v>30000</v>
      </c>
    </row>
    <row r="111" spans="1:27" s="7" customFormat="1" ht="21" customHeight="1" x14ac:dyDescent="0.35">
      <c r="A111" s="14"/>
      <c r="B111" s="14"/>
      <c r="C111" s="8"/>
      <c r="D111" s="8"/>
      <c r="E111" s="8"/>
      <c r="F111" s="8"/>
      <c r="G111" s="142">
        <v>1126151100</v>
      </c>
      <c r="H111" s="52" t="s">
        <v>89</v>
      </c>
      <c r="I111" s="51">
        <v>132</v>
      </c>
      <c r="J111" s="51" t="s">
        <v>103</v>
      </c>
      <c r="K111" s="51">
        <v>3790</v>
      </c>
      <c r="L111" s="51" t="s">
        <v>40</v>
      </c>
      <c r="M111" s="117">
        <v>10000</v>
      </c>
      <c r="N111" s="117">
        <v>10000</v>
      </c>
      <c r="O111" s="117">
        <v>10000</v>
      </c>
      <c r="P111" s="117">
        <v>10000</v>
      </c>
      <c r="Q111" s="117">
        <v>10000</v>
      </c>
      <c r="R111" s="117">
        <v>10000</v>
      </c>
      <c r="S111" s="117">
        <v>10000</v>
      </c>
      <c r="T111" s="117">
        <v>10000</v>
      </c>
      <c r="U111" s="117">
        <v>10000</v>
      </c>
      <c r="V111" s="117">
        <v>10000</v>
      </c>
      <c r="W111" s="117">
        <v>10000</v>
      </c>
      <c r="X111" s="117">
        <v>10000</v>
      </c>
      <c r="Y111" s="117">
        <v>10000</v>
      </c>
      <c r="Z111" s="117">
        <v>10000</v>
      </c>
      <c r="AA111" s="117">
        <v>10000</v>
      </c>
    </row>
    <row r="112" spans="1:27" s="7" customFormat="1" ht="21" customHeight="1" x14ac:dyDescent="0.35">
      <c r="A112" s="14"/>
      <c r="B112" s="14"/>
      <c r="C112" s="8"/>
      <c r="D112" s="8"/>
      <c r="E112" s="8"/>
      <c r="F112" s="8"/>
      <c r="G112" s="142">
        <v>1126151100</v>
      </c>
      <c r="H112" s="52" t="s">
        <v>89</v>
      </c>
      <c r="I112" s="51">
        <v>132</v>
      </c>
      <c r="J112" s="51" t="s">
        <v>103</v>
      </c>
      <c r="K112" s="51">
        <v>3820</v>
      </c>
      <c r="L112" s="51" t="s">
        <v>41</v>
      </c>
      <c r="M112" s="117">
        <v>31500</v>
      </c>
      <c r="N112" s="117">
        <v>31500</v>
      </c>
      <c r="O112" s="117">
        <v>31500</v>
      </c>
      <c r="P112" s="117">
        <v>31500</v>
      </c>
      <c r="Q112" s="117">
        <v>31500</v>
      </c>
      <c r="R112" s="117">
        <v>31500</v>
      </c>
      <c r="S112" s="117">
        <v>31500</v>
      </c>
      <c r="T112" s="117">
        <v>31500</v>
      </c>
      <c r="U112" s="117">
        <v>31500</v>
      </c>
      <c r="V112" s="117">
        <v>31500</v>
      </c>
      <c r="W112" s="117">
        <v>31500</v>
      </c>
      <c r="X112" s="117">
        <v>31500</v>
      </c>
      <c r="Y112" s="117">
        <v>31500</v>
      </c>
      <c r="Z112" s="117">
        <v>31500</v>
      </c>
      <c r="AA112" s="117">
        <v>31500</v>
      </c>
    </row>
    <row r="113" spans="1:27" s="7" customFormat="1" ht="21" customHeight="1" x14ac:dyDescent="0.35">
      <c r="A113" s="14"/>
      <c r="B113" s="14"/>
      <c r="C113" s="8"/>
      <c r="D113" s="8"/>
      <c r="E113" s="8"/>
      <c r="F113" s="8"/>
      <c r="G113" s="142">
        <v>1126151100</v>
      </c>
      <c r="H113" s="52" t="s">
        <v>89</v>
      </c>
      <c r="I113" s="51">
        <v>132</v>
      </c>
      <c r="J113" s="51" t="s">
        <v>103</v>
      </c>
      <c r="K113" s="51">
        <v>3830</v>
      </c>
      <c r="L113" s="51" t="s">
        <v>79</v>
      </c>
      <c r="M113" s="117">
        <v>0</v>
      </c>
      <c r="N113" s="117">
        <v>0</v>
      </c>
      <c r="O113" s="117">
        <v>0</v>
      </c>
      <c r="P113" s="117">
        <v>0</v>
      </c>
      <c r="Q113" s="117">
        <v>0</v>
      </c>
      <c r="R113" s="117">
        <v>0</v>
      </c>
      <c r="S113" s="117">
        <v>0</v>
      </c>
      <c r="T113" s="117">
        <v>0</v>
      </c>
      <c r="U113" s="117">
        <v>0</v>
      </c>
      <c r="V113" s="117">
        <v>0</v>
      </c>
      <c r="W113" s="117">
        <v>0</v>
      </c>
      <c r="X113" s="117">
        <v>0</v>
      </c>
      <c r="Y113" s="117">
        <v>0</v>
      </c>
      <c r="Z113" s="117">
        <v>0</v>
      </c>
      <c r="AA113" s="117">
        <v>0</v>
      </c>
    </row>
    <row r="114" spans="1:27" s="7" customFormat="1" ht="21" customHeight="1" x14ac:dyDescent="0.35">
      <c r="A114" s="14"/>
      <c r="B114" s="14"/>
      <c r="C114" s="8"/>
      <c r="D114" s="8"/>
      <c r="E114" s="8"/>
      <c r="F114" s="8"/>
      <c r="G114" s="142">
        <v>1126151100</v>
      </c>
      <c r="H114" s="52" t="s">
        <v>89</v>
      </c>
      <c r="I114" s="51">
        <v>132</v>
      </c>
      <c r="J114" s="51" t="s">
        <v>103</v>
      </c>
      <c r="K114" s="51">
        <v>3920</v>
      </c>
      <c r="L114" s="51" t="s">
        <v>80</v>
      </c>
      <c r="M114" s="117">
        <v>24400</v>
      </c>
      <c r="N114" s="117">
        <v>24400</v>
      </c>
      <c r="O114" s="117">
        <v>24400</v>
      </c>
      <c r="P114" s="117">
        <v>24400</v>
      </c>
      <c r="Q114" s="117">
        <v>24400</v>
      </c>
      <c r="R114" s="117">
        <v>24400</v>
      </c>
      <c r="S114" s="117">
        <v>24400</v>
      </c>
      <c r="T114" s="117">
        <v>24400</v>
      </c>
      <c r="U114" s="117">
        <v>24400</v>
      </c>
      <c r="V114" s="117">
        <v>24400</v>
      </c>
      <c r="W114" s="117">
        <v>24400</v>
      </c>
      <c r="X114" s="117">
        <v>24400</v>
      </c>
      <c r="Y114" s="117">
        <v>24400</v>
      </c>
      <c r="Z114" s="117">
        <v>24400</v>
      </c>
      <c r="AA114" s="117">
        <v>24400</v>
      </c>
    </row>
    <row r="115" spans="1:27" s="7" customFormat="1" ht="21" customHeight="1" x14ac:dyDescent="0.35">
      <c r="A115" s="14"/>
      <c r="B115" s="14"/>
      <c r="C115" s="8"/>
      <c r="D115" s="8"/>
      <c r="E115" s="8"/>
      <c r="F115" s="8"/>
      <c r="G115" s="142">
        <v>1126151100</v>
      </c>
      <c r="H115" s="52" t="s">
        <v>89</v>
      </c>
      <c r="I115" s="51">
        <v>132</v>
      </c>
      <c r="J115" s="51" t="s">
        <v>103</v>
      </c>
      <c r="K115" s="51">
        <v>3960</v>
      </c>
      <c r="L115" s="51" t="s">
        <v>42</v>
      </c>
      <c r="M115" s="117">
        <v>2720</v>
      </c>
      <c r="N115" s="117">
        <v>2720</v>
      </c>
      <c r="O115" s="117">
        <v>2720</v>
      </c>
      <c r="P115" s="117">
        <v>2720</v>
      </c>
      <c r="Q115" s="117">
        <v>2720</v>
      </c>
      <c r="R115" s="117">
        <v>2720</v>
      </c>
      <c r="S115" s="117">
        <v>2720</v>
      </c>
      <c r="T115" s="117">
        <v>2720</v>
      </c>
      <c r="U115" s="117">
        <v>2720</v>
      </c>
      <c r="V115" s="117">
        <v>2720</v>
      </c>
      <c r="W115" s="117">
        <v>2720</v>
      </c>
      <c r="X115" s="117">
        <v>2720</v>
      </c>
      <c r="Y115" s="117">
        <v>2720</v>
      </c>
      <c r="Z115" s="117">
        <v>2720</v>
      </c>
      <c r="AA115" s="117">
        <v>2720</v>
      </c>
    </row>
    <row r="116" spans="1:27" s="7" customFormat="1" ht="21" customHeight="1" x14ac:dyDescent="0.35">
      <c r="A116" s="14"/>
      <c r="B116" s="14"/>
      <c r="C116" s="8"/>
      <c r="D116" s="8"/>
      <c r="E116" s="8"/>
      <c r="F116" s="8"/>
      <c r="G116" s="142">
        <v>1126151100</v>
      </c>
      <c r="H116" s="52" t="s">
        <v>89</v>
      </c>
      <c r="I116" s="51">
        <v>132</v>
      </c>
      <c r="J116" s="51" t="s">
        <v>103</v>
      </c>
      <c r="K116" s="51">
        <v>3980</v>
      </c>
      <c r="L116" s="51" t="s">
        <v>43</v>
      </c>
      <c r="M116" s="117">
        <v>0</v>
      </c>
      <c r="N116" s="117">
        <v>0</v>
      </c>
      <c r="O116" s="117">
        <v>0</v>
      </c>
      <c r="P116" s="117">
        <v>0</v>
      </c>
      <c r="Q116" s="117">
        <v>0</v>
      </c>
      <c r="R116" s="117">
        <v>0</v>
      </c>
      <c r="S116" s="117">
        <v>0</v>
      </c>
      <c r="T116" s="117">
        <v>0</v>
      </c>
      <c r="U116" s="117">
        <v>0</v>
      </c>
      <c r="V116" s="117">
        <v>0</v>
      </c>
      <c r="W116" s="117">
        <v>0</v>
      </c>
      <c r="X116" s="117">
        <v>0</v>
      </c>
      <c r="Y116" s="117">
        <v>0</v>
      </c>
      <c r="Z116" s="117">
        <v>0</v>
      </c>
      <c r="AA116" s="117">
        <v>0</v>
      </c>
    </row>
    <row r="117" spans="1:27" s="7" customFormat="1" ht="21" customHeight="1" x14ac:dyDescent="0.35">
      <c r="A117" s="14"/>
      <c r="B117" s="14"/>
      <c r="C117" s="8"/>
      <c r="D117" s="8"/>
      <c r="E117" s="8"/>
      <c r="F117" s="8"/>
      <c r="G117" s="148"/>
      <c r="H117" s="53" t="s">
        <v>59</v>
      </c>
      <c r="I117" s="53"/>
      <c r="J117" s="53"/>
      <c r="K117" s="53"/>
      <c r="L117" s="55"/>
      <c r="M117" s="116">
        <f>SUM(M87:M116)</f>
        <v>6371361.3059999999</v>
      </c>
      <c r="N117" s="116">
        <f>SUM(N87:N116)</f>
        <v>6371361.3059999999</v>
      </c>
      <c r="O117" s="116">
        <f t="shared" ref="O117:U117" si="190">SUM(O87:O116)</f>
        <v>6371361.3059999999</v>
      </c>
      <c r="P117" s="116">
        <f t="shared" si="190"/>
        <v>6371361.3059999999</v>
      </c>
      <c r="Q117" s="116">
        <f t="shared" si="190"/>
        <v>6371361.3059999999</v>
      </c>
      <c r="R117" s="116">
        <f t="shared" si="190"/>
        <v>6371361.3059999999</v>
      </c>
      <c r="S117" s="116">
        <f t="shared" si="190"/>
        <v>6371361.3059999999</v>
      </c>
      <c r="T117" s="116">
        <f t="shared" si="190"/>
        <v>6371361.3059999999</v>
      </c>
      <c r="U117" s="116">
        <f t="shared" si="190"/>
        <v>6371361.3059999999</v>
      </c>
      <c r="V117" s="116">
        <f>SUM(V87:V116)</f>
        <v>6371361.3059999999</v>
      </c>
      <c r="W117" s="116">
        <f t="shared" ref="W117" si="191">SUM(W87:W116)</f>
        <v>6371361.3059999999</v>
      </c>
      <c r="X117" s="116">
        <f t="shared" ref="X117" si="192">SUM(X87:X116)</f>
        <v>6371361.3059999999</v>
      </c>
      <c r="Y117" s="116">
        <f t="shared" ref="Y117" si="193">SUM(Y87:Y116)</f>
        <v>6371361.3059999999</v>
      </c>
      <c r="Z117" s="116">
        <f t="shared" ref="Z117" si="194">SUM(Z87:Z116)</f>
        <v>6371361.3059999999</v>
      </c>
      <c r="AA117" s="116">
        <f t="shared" ref="AA117" si="195">SUM(AA87:AA116)</f>
        <v>6371361.3059999999</v>
      </c>
    </row>
    <row r="118" spans="1:27" s="7" customFormat="1" ht="21" customHeight="1" x14ac:dyDescent="0.35">
      <c r="A118" s="14"/>
      <c r="B118" s="14"/>
      <c r="C118" s="8"/>
      <c r="D118" s="8"/>
      <c r="E118" s="8"/>
      <c r="F118" s="8"/>
      <c r="G118" s="142">
        <v>1126151100</v>
      </c>
      <c r="H118" s="52" t="s">
        <v>89</v>
      </c>
      <c r="I118" s="51">
        <v>132</v>
      </c>
      <c r="J118" s="51" t="s">
        <v>103</v>
      </c>
      <c r="K118" s="51">
        <v>5110</v>
      </c>
      <c r="L118" s="51" t="s">
        <v>77</v>
      </c>
      <c r="M118" s="117">
        <v>15000</v>
      </c>
      <c r="N118" s="117">
        <v>15000</v>
      </c>
      <c r="O118" s="117">
        <v>15000</v>
      </c>
      <c r="P118" s="117">
        <v>15000</v>
      </c>
      <c r="Q118" s="117">
        <v>15000</v>
      </c>
      <c r="R118" s="117">
        <v>15000</v>
      </c>
      <c r="S118" s="117">
        <v>15000</v>
      </c>
      <c r="T118" s="117">
        <v>15000</v>
      </c>
      <c r="U118" s="117">
        <v>15000</v>
      </c>
      <c r="V118" s="117">
        <v>15000</v>
      </c>
      <c r="W118" s="117">
        <v>15000</v>
      </c>
      <c r="X118" s="117">
        <v>15000</v>
      </c>
      <c r="Y118" s="117">
        <v>15000</v>
      </c>
      <c r="Z118" s="117">
        <v>15000</v>
      </c>
      <c r="AA118" s="117">
        <v>15000</v>
      </c>
    </row>
    <row r="119" spans="1:27" s="7" customFormat="1" ht="21" customHeight="1" x14ac:dyDescent="0.35">
      <c r="A119" s="14"/>
      <c r="B119" s="14"/>
      <c r="C119" s="8"/>
      <c r="D119" s="8"/>
      <c r="E119" s="8"/>
      <c r="F119" s="8"/>
      <c r="G119" s="142">
        <v>1126151100</v>
      </c>
      <c r="H119" s="52" t="s">
        <v>89</v>
      </c>
      <c r="I119" s="51">
        <v>132</v>
      </c>
      <c r="J119" s="51" t="s">
        <v>103</v>
      </c>
      <c r="K119" s="51">
        <v>5150</v>
      </c>
      <c r="L119" s="51" t="s">
        <v>46</v>
      </c>
      <c r="M119" s="117">
        <v>15000</v>
      </c>
      <c r="N119" s="117">
        <v>15000</v>
      </c>
      <c r="O119" s="117">
        <v>15000</v>
      </c>
      <c r="P119" s="117">
        <v>15000</v>
      </c>
      <c r="Q119" s="117">
        <v>15000</v>
      </c>
      <c r="R119" s="117">
        <v>15000</v>
      </c>
      <c r="S119" s="117">
        <v>15000</v>
      </c>
      <c r="T119" s="117">
        <v>15000</v>
      </c>
      <c r="U119" s="117">
        <v>15000</v>
      </c>
      <c r="V119" s="117">
        <v>15000</v>
      </c>
      <c r="W119" s="117">
        <v>15000</v>
      </c>
      <c r="X119" s="117">
        <v>15000</v>
      </c>
      <c r="Y119" s="117">
        <v>15000</v>
      </c>
      <c r="Z119" s="117">
        <v>15000</v>
      </c>
      <c r="AA119" s="117">
        <v>15000</v>
      </c>
    </row>
    <row r="120" spans="1:27" s="7" customFormat="1" ht="21" customHeight="1" x14ac:dyDescent="0.35">
      <c r="A120" s="14"/>
      <c r="B120" s="14"/>
      <c r="C120" s="8"/>
      <c r="D120" s="8"/>
      <c r="E120" s="8"/>
      <c r="F120" s="8"/>
      <c r="G120" s="142">
        <v>1126151100</v>
      </c>
      <c r="H120" s="52" t="s">
        <v>89</v>
      </c>
      <c r="I120" s="51">
        <v>132</v>
      </c>
      <c r="J120" s="51" t="s">
        <v>103</v>
      </c>
      <c r="K120" s="51">
        <v>5910</v>
      </c>
      <c r="L120" s="51" t="s">
        <v>44</v>
      </c>
      <c r="M120" s="117">
        <v>35000</v>
      </c>
      <c r="N120" s="117">
        <v>35000</v>
      </c>
      <c r="O120" s="117">
        <v>35000</v>
      </c>
      <c r="P120" s="117">
        <v>35000</v>
      </c>
      <c r="Q120" s="117">
        <v>35000</v>
      </c>
      <c r="R120" s="117">
        <v>35000</v>
      </c>
      <c r="S120" s="117">
        <v>35000</v>
      </c>
      <c r="T120" s="117">
        <v>35000</v>
      </c>
      <c r="U120" s="117">
        <v>35000</v>
      </c>
      <c r="V120" s="117">
        <v>35000</v>
      </c>
      <c r="W120" s="117">
        <v>35000</v>
      </c>
      <c r="X120" s="117">
        <v>35000</v>
      </c>
      <c r="Y120" s="117">
        <v>35000</v>
      </c>
      <c r="Z120" s="117">
        <v>35000</v>
      </c>
      <c r="AA120" s="117">
        <v>35000</v>
      </c>
    </row>
    <row r="121" spans="1:27" s="7" customFormat="1" ht="21" customHeight="1" x14ac:dyDescent="0.35">
      <c r="A121" s="14"/>
      <c r="B121" s="14"/>
      <c r="C121" s="8"/>
      <c r="D121" s="8"/>
      <c r="E121" s="8"/>
      <c r="F121" s="8"/>
      <c r="G121" s="142"/>
      <c r="H121" s="53" t="s">
        <v>62</v>
      </c>
      <c r="I121" s="53"/>
      <c r="J121" s="53"/>
      <c r="K121" s="53"/>
      <c r="L121" s="55"/>
      <c r="M121" s="116">
        <f>SUM(M118:M120)</f>
        <v>65000</v>
      </c>
      <c r="N121" s="116">
        <f>SUM(N118:N120)</f>
        <v>65000</v>
      </c>
      <c r="O121" s="116">
        <f t="shared" ref="O121:U121" si="196">SUM(O118:O120)</f>
        <v>65000</v>
      </c>
      <c r="P121" s="116">
        <f t="shared" si="196"/>
        <v>65000</v>
      </c>
      <c r="Q121" s="116">
        <f t="shared" si="196"/>
        <v>65000</v>
      </c>
      <c r="R121" s="116">
        <f t="shared" si="196"/>
        <v>65000</v>
      </c>
      <c r="S121" s="116">
        <f t="shared" si="196"/>
        <v>65000</v>
      </c>
      <c r="T121" s="116">
        <f t="shared" si="196"/>
        <v>65000</v>
      </c>
      <c r="U121" s="116">
        <f t="shared" si="196"/>
        <v>65000</v>
      </c>
      <c r="V121" s="116">
        <f>SUM(V118:V120)</f>
        <v>65000</v>
      </c>
      <c r="W121" s="116">
        <f t="shared" ref="W121" si="197">SUM(W118:W120)</f>
        <v>65000</v>
      </c>
      <c r="X121" s="116">
        <f t="shared" ref="X121" si="198">SUM(X118:X120)</f>
        <v>65000</v>
      </c>
      <c r="Y121" s="116">
        <f t="shared" ref="Y121" si="199">SUM(Y118:Y120)</f>
        <v>65000</v>
      </c>
      <c r="Z121" s="116">
        <f t="shared" ref="Z121" si="200">SUM(Z118:Z120)</f>
        <v>65000</v>
      </c>
      <c r="AA121" s="116">
        <f t="shared" ref="AA121" si="201">SUM(AA118:AA120)</f>
        <v>65000</v>
      </c>
    </row>
    <row r="122" spans="1:27" ht="21" customHeight="1" x14ac:dyDescent="0.35">
      <c r="A122" s="8"/>
      <c r="B122" s="8"/>
      <c r="C122" s="28"/>
      <c r="D122" s="28"/>
      <c r="E122" s="189">
        <v>2</v>
      </c>
      <c r="F122" s="189" t="s">
        <v>138</v>
      </c>
      <c r="G122" s="190"/>
      <c r="H122" s="189"/>
      <c r="I122" s="189"/>
      <c r="J122" s="189"/>
      <c r="K122" s="189"/>
      <c r="L122" s="189"/>
      <c r="M122" s="191">
        <f>+M132+M163</f>
        <v>185817.62400000001</v>
      </c>
      <c r="N122" s="191">
        <f>+N132+N163</f>
        <v>185817.62400000001</v>
      </c>
      <c r="O122" s="191">
        <f t="shared" ref="O122:U122" si="202">+O132+O163</f>
        <v>185817.62400000001</v>
      </c>
      <c r="P122" s="191">
        <f t="shared" si="202"/>
        <v>185817.62400000001</v>
      </c>
      <c r="Q122" s="191">
        <f t="shared" si="202"/>
        <v>185817.62400000001</v>
      </c>
      <c r="R122" s="191">
        <f t="shared" si="202"/>
        <v>185817.62400000001</v>
      </c>
      <c r="S122" s="191">
        <f t="shared" si="202"/>
        <v>185817.62400000001</v>
      </c>
      <c r="T122" s="191">
        <f t="shared" si="202"/>
        <v>185817.62400000001</v>
      </c>
      <c r="U122" s="191">
        <f t="shared" si="202"/>
        <v>185817.62400000001</v>
      </c>
      <c r="V122" s="191">
        <f>+V132+V163</f>
        <v>185817.62400000001</v>
      </c>
      <c r="W122" s="191">
        <f t="shared" ref="W122:AA122" si="203">+W132+W163</f>
        <v>185817.62400000001</v>
      </c>
      <c r="X122" s="191">
        <f t="shared" si="203"/>
        <v>185817.62400000001</v>
      </c>
      <c r="Y122" s="191">
        <f t="shared" si="203"/>
        <v>185817.62400000001</v>
      </c>
      <c r="Z122" s="191">
        <f t="shared" si="203"/>
        <v>185817.62400000001</v>
      </c>
      <c r="AA122" s="191">
        <f t="shared" si="203"/>
        <v>185817.62400000001</v>
      </c>
    </row>
    <row r="123" spans="1:27" s="7" customFormat="1" ht="21" customHeight="1" x14ac:dyDescent="0.35">
      <c r="A123" s="14"/>
      <c r="B123" s="14"/>
      <c r="C123" s="8"/>
      <c r="D123" s="8"/>
      <c r="E123" s="8"/>
      <c r="F123" s="8"/>
      <c r="G123" s="142">
        <v>1126151100</v>
      </c>
      <c r="H123" s="52" t="s">
        <v>89</v>
      </c>
      <c r="I123" s="51">
        <v>132</v>
      </c>
      <c r="J123" s="51" t="s">
        <v>103</v>
      </c>
      <c r="K123" s="51">
        <v>2110</v>
      </c>
      <c r="L123" s="51" t="s">
        <v>14</v>
      </c>
      <c r="M123" s="117">
        <v>2430</v>
      </c>
      <c r="N123" s="117">
        <v>2430</v>
      </c>
      <c r="O123" s="117">
        <v>2430</v>
      </c>
      <c r="P123" s="117">
        <v>2430</v>
      </c>
      <c r="Q123" s="117">
        <v>2430</v>
      </c>
      <c r="R123" s="117">
        <v>2430</v>
      </c>
      <c r="S123" s="117">
        <v>2430</v>
      </c>
      <c r="T123" s="117">
        <v>2430</v>
      </c>
      <c r="U123" s="117">
        <v>2430</v>
      </c>
      <c r="V123" s="117">
        <v>2430</v>
      </c>
      <c r="W123" s="117">
        <v>2430</v>
      </c>
      <c r="X123" s="117">
        <v>2430</v>
      </c>
      <c r="Y123" s="117">
        <v>2430</v>
      </c>
      <c r="Z123" s="117">
        <v>2430</v>
      </c>
      <c r="AA123" s="117">
        <v>2430</v>
      </c>
    </row>
    <row r="124" spans="1:27" s="7" customFormat="1" ht="21" customHeight="1" x14ac:dyDescent="0.35">
      <c r="A124" s="14"/>
      <c r="B124" s="14"/>
      <c r="C124" s="8"/>
      <c r="D124" s="8"/>
      <c r="E124" s="8"/>
      <c r="F124" s="8"/>
      <c r="G124" s="142">
        <v>1126151100</v>
      </c>
      <c r="H124" s="52" t="s">
        <v>89</v>
      </c>
      <c r="I124" s="51">
        <v>132</v>
      </c>
      <c r="J124" s="51" t="s">
        <v>103</v>
      </c>
      <c r="K124" s="51">
        <v>2120</v>
      </c>
      <c r="L124" s="51" t="s">
        <v>15</v>
      </c>
      <c r="M124" s="117">
        <v>8500</v>
      </c>
      <c r="N124" s="117">
        <v>8500</v>
      </c>
      <c r="O124" s="117">
        <v>8500</v>
      </c>
      <c r="P124" s="117">
        <v>8500</v>
      </c>
      <c r="Q124" s="117">
        <v>8500</v>
      </c>
      <c r="R124" s="117">
        <v>8500</v>
      </c>
      <c r="S124" s="117">
        <v>8500</v>
      </c>
      <c r="T124" s="117">
        <v>8500</v>
      </c>
      <c r="U124" s="117">
        <v>8500</v>
      </c>
      <c r="V124" s="117">
        <v>8500</v>
      </c>
      <c r="W124" s="117">
        <v>8500</v>
      </c>
      <c r="X124" s="117">
        <v>8500</v>
      </c>
      <c r="Y124" s="117">
        <v>8500</v>
      </c>
      <c r="Z124" s="117">
        <v>8500</v>
      </c>
      <c r="AA124" s="117">
        <v>8500</v>
      </c>
    </row>
    <row r="125" spans="1:27" s="7" customFormat="1" ht="21" customHeight="1" x14ac:dyDescent="0.35">
      <c r="A125" s="14"/>
      <c r="B125" s="14"/>
      <c r="C125" s="8"/>
      <c r="D125" s="8"/>
      <c r="E125" s="8"/>
      <c r="F125" s="8"/>
      <c r="G125" s="142">
        <v>1126151100</v>
      </c>
      <c r="H125" s="52" t="s">
        <v>89</v>
      </c>
      <c r="I125" s="51">
        <v>132</v>
      </c>
      <c r="J125" s="51" t="s">
        <v>103</v>
      </c>
      <c r="K125" s="51">
        <v>2150</v>
      </c>
      <c r="L125" s="51" t="s">
        <v>16</v>
      </c>
      <c r="M125" s="117">
        <v>1500</v>
      </c>
      <c r="N125" s="117">
        <v>1500</v>
      </c>
      <c r="O125" s="117">
        <v>1500</v>
      </c>
      <c r="P125" s="117">
        <v>1500</v>
      </c>
      <c r="Q125" s="117">
        <v>1500</v>
      </c>
      <c r="R125" s="117">
        <v>1500</v>
      </c>
      <c r="S125" s="117">
        <v>1500</v>
      </c>
      <c r="T125" s="117">
        <v>1500</v>
      </c>
      <c r="U125" s="117">
        <v>1500</v>
      </c>
      <c r="V125" s="117">
        <v>1500</v>
      </c>
      <c r="W125" s="117">
        <v>1500</v>
      </c>
      <c r="X125" s="117">
        <v>1500</v>
      </c>
      <c r="Y125" s="117">
        <v>1500</v>
      </c>
      <c r="Z125" s="117">
        <v>1500</v>
      </c>
      <c r="AA125" s="117">
        <v>1500</v>
      </c>
    </row>
    <row r="126" spans="1:27" s="7" customFormat="1" ht="21" customHeight="1" x14ac:dyDescent="0.35">
      <c r="A126" s="14"/>
      <c r="B126" s="14"/>
      <c r="C126" s="8"/>
      <c r="D126" s="8"/>
      <c r="E126" s="8"/>
      <c r="F126" s="8"/>
      <c r="G126" s="142">
        <v>1126151100</v>
      </c>
      <c r="H126" s="52" t="s">
        <v>89</v>
      </c>
      <c r="I126" s="51">
        <v>132</v>
      </c>
      <c r="J126" s="51" t="s">
        <v>103</v>
      </c>
      <c r="K126" s="51">
        <v>2160</v>
      </c>
      <c r="L126" s="51" t="s">
        <v>17</v>
      </c>
      <c r="M126" s="117">
        <v>1250</v>
      </c>
      <c r="N126" s="117">
        <v>1250</v>
      </c>
      <c r="O126" s="117">
        <v>1250</v>
      </c>
      <c r="P126" s="117">
        <v>1250</v>
      </c>
      <c r="Q126" s="117">
        <v>1250</v>
      </c>
      <c r="R126" s="117">
        <v>1250</v>
      </c>
      <c r="S126" s="117">
        <v>1250</v>
      </c>
      <c r="T126" s="117">
        <v>1250</v>
      </c>
      <c r="U126" s="117">
        <v>1250</v>
      </c>
      <c r="V126" s="117">
        <v>1250</v>
      </c>
      <c r="W126" s="117">
        <v>1250</v>
      </c>
      <c r="X126" s="117">
        <v>1250</v>
      </c>
      <c r="Y126" s="117">
        <v>1250</v>
      </c>
      <c r="Z126" s="117">
        <v>1250</v>
      </c>
      <c r="AA126" s="117">
        <v>1250</v>
      </c>
    </row>
    <row r="127" spans="1:27" s="7" customFormat="1" ht="21" customHeight="1" x14ac:dyDescent="0.35">
      <c r="A127" s="14"/>
      <c r="B127" s="14"/>
      <c r="C127" s="8"/>
      <c r="D127" s="8"/>
      <c r="E127" s="8"/>
      <c r="F127" s="8"/>
      <c r="G127" s="142">
        <v>1126151100</v>
      </c>
      <c r="H127" s="52" t="s">
        <v>89</v>
      </c>
      <c r="I127" s="51">
        <v>132</v>
      </c>
      <c r="J127" s="51" t="s">
        <v>103</v>
      </c>
      <c r="K127" s="51">
        <v>2211</v>
      </c>
      <c r="L127" s="51" t="s">
        <v>69</v>
      </c>
      <c r="M127" s="117">
        <v>8500</v>
      </c>
      <c r="N127" s="117">
        <v>8500</v>
      </c>
      <c r="O127" s="117">
        <v>8500</v>
      </c>
      <c r="P127" s="117">
        <v>8500</v>
      </c>
      <c r="Q127" s="117">
        <v>8500</v>
      </c>
      <c r="R127" s="117">
        <v>8500</v>
      </c>
      <c r="S127" s="117">
        <v>8500</v>
      </c>
      <c r="T127" s="117">
        <v>8500</v>
      </c>
      <c r="U127" s="117">
        <v>8500</v>
      </c>
      <c r="V127" s="117">
        <v>8500</v>
      </c>
      <c r="W127" s="117">
        <v>8500</v>
      </c>
      <c r="X127" s="117">
        <v>8500</v>
      </c>
      <c r="Y127" s="117">
        <v>8500</v>
      </c>
      <c r="Z127" s="117">
        <v>8500</v>
      </c>
      <c r="AA127" s="117">
        <v>8500</v>
      </c>
    </row>
    <row r="128" spans="1:27" s="7" customFormat="1" ht="21" customHeight="1" x14ac:dyDescent="0.35">
      <c r="A128" s="14"/>
      <c r="B128" s="14"/>
      <c r="C128" s="8"/>
      <c r="D128" s="8"/>
      <c r="E128" s="8"/>
      <c r="F128" s="8"/>
      <c r="G128" s="142">
        <v>1126151100</v>
      </c>
      <c r="H128" s="52" t="s">
        <v>89</v>
      </c>
      <c r="I128" s="51">
        <v>132</v>
      </c>
      <c r="J128" s="51" t="s">
        <v>103</v>
      </c>
      <c r="K128" s="51">
        <v>2530</v>
      </c>
      <c r="L128" s="51" t="s">
        <v>18</v>
      </c>
      <c r="M128" s="117">
        <v>300</v>
      </c>
      <c r="N128" s="117">
        <v>300</v>
      </c>
      <c r="O128" s="117">
        <v>300</v>
      </c>
      <c r="P128" s="117">
        <v>300</v>
      </c>
      <c r="Q128" s="117">
        <v>300</v>
      </c>
      <c r="R128" s="117">
        <v>300</v>
      </c>
      <c r="S128" s="117">
        <v>300</v>
      </c>
      <c r="T128" s="117">
        <v>300</v>
      </c>
      <c r="U128" s="117">
        <v>300</v>
      </c>
      <c r="V128" s="117">
        <v>300</v>
      </c>
      <c r="W128" s="117">
        <v>300</v>
      </c>
      <c r="X128" s="117">
        <v>300</v>
      </c>
      <c r="Y128" s="117">
        <v>300</v>
      </c>
      <c r="Z128" s="117">
        <v>300</v>
      </c>
      <c r="AA128" s="117">
        <v>300</v>
      </c>
    </row>
    <row r="129" spans="1:27" s="7" customFormat="1" ht="21" customHeight="1" x14ac:dyDescent="0.35">
      <c r="A129" s="14"/>
      <c r="B129" s="14"/>
      <c r="C129" s="8"/>
      <c r="D129" s="8"/>
      <c r="E129" s="8"/>
      <c r="F129" s="8"/>
      <c r="G129" s="142">
        <v>1126151100</v>
      </c>
      <c r="H129" s="52" t="s">
        <v>89</v>
      </c>
      <c r="I129" s="51">
        <v>132</v>
      </c>
      <c r="J129" s="51" t="s">
        <v>103</v>
      </c>
      <c r="K129" s="51">
        <v>2610</v>
      </c>
      <c r="L129" s="51" t="s">
        <v>52</v>
      </c>
      <c r="M129" s="117">
        <v>5162.1000000000004</v>
      </c>
      <c r="N129" s="117">
        <v>5162.1000000000004</v>
      </c>
      <c r="O129" s="117">
        <v>5162.1000000000004</v>
      </c>
      <c r="P129" s="117">
        <v>5162.1000000000004</v>
      </c>
      <c r="Q129" s="117">
        <v>5162.1000000000004</v>
      </c>
      <c r="R129" s="117">
        <v>5162.1000000000004</v>
      </c>
      <c r="S129" s="117">
        <v>5162.1000000000004</v>
      </c>
      <c r="T129" s="117">
        <v>5162.1000000000004</v>
      </c>
      <c r="U129" s="117">
        <v>5162.1000000000004</v>
      </c>
      <c r="V129" s="117">
        <v>5162.1000000000004</v>
      </c>
      <c r="W129" s="117">
        <v>5162.1000000000004</v>
      </c>
      <c r="X129" s="117">
        <v>5162.1000000000004</v>
      </c>
      <c r="Y129" s="117">
        <v>5162.1000000000004</v>
      </c>
      <c r="Z129" s="117">
        <v>5162.1000000000004</v>
      </c>
      <c r="AA129" s="117">
        <v>5162.1000000000004</v>
      </c>
    </row>
    <row r="130" spans="1:27" s="7" customFormat="1" ht="21" customHeight="1" x14ac:dyDescent="0.35">
      <c r="A130" s="14"/>
      <c r="B130" s="14"/>
      <c r="C130" s="8"/>
      <c r="D130" s="8"/>
      <c r="E130" s="8"/>
      <c r="F130" s="8"/>
      <c r="G130" s="142">
        <v>1126151100</v>
      </c>
      <c r="H130" s="52" t="s">
        <v>89</v>
      </c>
      <c r="I130" s="51">
        <v>132</v>
      </c>
      <c r="J130" s="51" t="s">
        <v>103</v>
      </c>
      <c r="K130" s="51">
        <v>2710</v>
      </c>
      <c r="L130" s="51" t="s">
        <v>53</v>
      </c>
      <c r="M130" s="117">
        <v>3360</v>
      </c>
      <c r="N130" s="117">
        <v>3360</v>
      </c>
      <c r="O130" s="117">
        <v>3360</v>
      </c>
      <c r="P130" s="117">
        <v>3360</v>
      </c>
      <c r="Q130" s="117">
        <v>3360</v>
      </c>
      <c r="R130" s="117">
        <v>3360</v>
      </c>
      <c r="S130" s="117">
        <v>3360</v>
      </c>
      <c r="T130" s="117">
        <v>3360</v>
      </c>
      <c r="U130" s="117">
        <v>3360</v>
      </c>
      <c r="V130" s="117">
        <v>3360</v>
      </c>
      <c r="W130" s="117">
        <v>3360</v>
      </c>
      <c r="X130" s="117">
        <v>3360</v>
      </c>
      <c r="Y130" s="117">
        <v>3360</v>
      </c>
      <c r="Z130" s="117">
        <v>3360</v>
      </c>
      <c r="AA130" s="117">
        <v>3360</v>
      </c>
    </row>
    <row r="131" spans="1:27" s="7" customFormat="1" ht="21" customHeight="1" x14ac:dyDescent="0.35">
      <c r="A131" s="14"/>
      <c r="B131" s="14"/>
      <c r="C131" s="8"/>
      <c r="D131" s="8"/>
      <c r="E131" s="8"/>
      <c r="F131" s="8"/>
      <c r="G131" s="142">
        <v>1126151100</v>
      </c>
      <c r="H131" s="52" t="s">
        <v>89</v>
      </c>
      <c r="I131" s="51">
        <v>132</v>
      </c>
      <c r="J131" s="51" t="s">
        <v>103</v>
      </c>
      <c r="K131" s="51">
        <v>2940</v>
      </c>
      <c r="L131" s="51" t="s">
        <v>87</v>
      </c>
      <c r="M131" s="117">
        <v>2850</v>
      </c>
      <c r="N131" s="117">
        <v>2850</v>
      </c>
      <c r="O131" s="117">
        <v>2850</v>
      </c>
      <c r="P131" s="117">
        <v>2850</v>
      </c>
      <c r="Q131" s="117">
        <v>2850</v>
      </c>
      <c r="R131" s="117">
        <v>2850</v>
      </c>
      <c r="S131" s="117">
        <v>2850</v>
      </c>
      <c r="T131" s="117">
        <v>2850</v>
      </c>
      <c r="U131" s="117">
        <v>2850</v>
      </c>
      <c r="V131" s="117">
        <v>2850</v>
      </c>
      <c r="W131" s="117">
        <v>2850</v>
      </c>
      <c r="X131" s="117">
        <v>2850</v>
      </c>
      <c r="Y131" s="117">
        <v>2850</v>
      </c>
      <c r="Z131" s="117">
        <v>2850</v>
      </c>
      <c r="AA131" s="117">
        <v>2850</v>
      </c>
    </row>
    <row r="132" spans="1:27" s="7" customFormat="1" ht="21" customHeight="1" x14ac:dyDescent="0.35">
      <c r="A132" s="14"/>
      <c r="B132" s="14"/>
      <c r="C132" s="8"/>
      <c r="D132" s="8"/>
      <c r="E132" s="8"/>
      <c r="F132" s="8"/>
      <c r="G132" s="142"/>
      <c r="H132" s="55" t="s">
        <v>60</v>
      </c>
      <c r="I132" s="51"/>
      <c r="J132" s="51"/>
      <c r="K132" s="51"/>
      <c r="L132" s="53"/>
      <c r="M132" s="120">
        <f>SUM(M123:M131)</f>
        <v>33852.1</v>
      </c>
      <c r="N132" s="120">
        <f>SUM(N123:N131)</f>
        <v>33852.1</v>
      </c>
      <c r="O132" s="120">
        <f t="shared" ref="O132:U132" si="204">SUM(O123:O131)</f>
        <v>33852.1</v>
      </c>
      <c r="P132" s="120">
        <f t="shared" si="204"/>
        <v>33852.1</v>
      </c>
      <c r="Q132" s="120">
        <f t="shared" si="204"/>
        <v>33852.1</v>
      </c>
      <c r="R132" s="120">
        <f t="shared" si="204"/>
        <v>33852.1</v>
      </c>
      <c r="S132" s="120">
        <f t="shared" si="204"/>
        <v>33852.1</v>
      </c>
      <c r="T132" s="120">
        <f t="shared" si="204"/>
        <v>33852.1</v>
      </c>
      <c r="U132" s="120">
        <f t="shared" si="204"/>
        <v>33852.1</v>
      </c>
      <c r="V132" s="120">
        <f>SUM(V123:V131)</f>
        <v>33852.1</v>
      </c>
      <c r="W132" s="120">
        <f t="shared" ref="W132" si="205">SUM(W123:W131)</f>
        <v>33852.1</v>
      </c>
      <c r="X132" s="120">
        <f t="shared" ref="X132" si="206">SUM(X123:X131)</f>
        <v>33852.1</v>
      </c>
      <c r="Y132" s="120">
        <f t="shared" ref="Y132" si="207">SUM(Y123:Y131)</f>
        <v>33852.1</v>
      </c>
      <c r="Z132" s="120">
        <f t="shared" ref="Z132" si="208">SUM(Z123:Z131)</f>
        <v>33852.1</v>
      </c>
      <c r="AA132" s="120">
        <f t="shared" ref="AA132" si="209">SUM(AA123:AA131)</f>
        <v>33852.1</v>
      </c>
    </row>
    <row r="133" spans="1:27" s="7" customFormat="1" ht="21" customHeight="1" x14ac:dyDescent="0.35">
      <c r="A133" s="14"/>
      <c r="B133" s="14"/>
      <c r="C133" s="8"/>
      <c r="D133" s="8"/>
      <c r="E133" s="8"/>
      <c r="F133" s="8"/>
      <c r="G133" s="142">
        <v>1126151100</v>
      </c>
      <c r="H133" s="52" t="s">
        <v>89</v>
      </c>
      <c r="I133" s="51">
        <v>132</v>
      </c>
      <c r="J133" s="51" t="s">
        <v>103</v>
      </c>
      <c r="K133" s="51">
        <v>3110</v>
      </c>
      <c r="L133" s="51" t="s">
        <v>20</v>
      </c>
      <c r="M133" s="117">
        <v>14000</v>
      </c>
      <c r="N133" s="117">
        <v>14000</v>
      </c>
      <c r="O133" s="117">
        <v>14000</v>
      </c>
      <c r="P133" s="117">
        <v>14000</v>
      </c>
      <c r="Q133" s="117">
        <v>14000</v>
      </c>
      <c r="R133" s="117">
        <v>14000</v>
      </c>
      <c r="S133" s="117">
        <v>14000</v>
      </c>
      <c r="T133" s="117">
        <v>14000</v>
      </c>
      <c r="U133" s="117">
        <v>14000</v>
      </c>
      <c r="V133" s="117">
        <v>14000</v>
      </c>
      <c r="W133" s="117">
        <v>14000</v>
      </c>
      <c r="X133" s="117">
        <v>14000</v>
      </c>
      <c r="Y133" s="117">
        <v>14000</v>
      </c>
      <c r="Z133" s="117">
        <v>14000</v>
      </c>
      <c r="AA133" s="117">
        <v>14000</v>
      </c>
    </row>
    <row r="134" spans="1:27" s="7" customFormat="1" ht="21" customHeight="1" x14ac:dyDescent="0.35">
      <c r="A134" s="14"/>
      <c r="B134" s="14"/>
      <c r="C134" s="8"/>
      <c r="D134" s="8"/>
      <c r="E134" s="8"/>
      <c r="F134" s="8"/>
      <c r="G134" s="142">
        <v>1126151100</v>
      </c>
      <c r="H134" s="52" t="s">
        <v>89</v>
      </c>
      <c r="I134" s="51">
        <v>132</v>
      </c>
      <c r="J134" s="51" t="s">
        <v>103</v>
      </c>
      <c r="K134" s="51">
        <v>3130</v>
      </c>
      <c r="L134" s="51" t="s">
        <v>21</v>
      </c>
      <c r="M134" s="117">
        <v>360</v>
      </c>
      <c r="N134" s="117">
        <v>360</v>
      </c>
      <c r="O134" s="117">
        <v>360</v>
      </c>
      <c r="P134" s="117">
        <v>360</v>
      </c>
      <c r="Q134" s="117">
        <v>360</v>
      </c>
      <c r="R134" s="117">
        <v>360</v>
      </c>
      <c r="S134" s="117">
        <v>360</v>
      </c>
      <c r="T134" s="117">
        <v>360</v>
      </c>
      <c r="U134" s="117">
        <v>360</v>
      </c>
      <c r="V134" s="117">
        <v>360</v>
      </c>
      <c r="W134" s="117">
        <v>360</v>
      </c>
      <c r="X134" s="117">
        <v>360</v>
      </c>
      <c r="Y134" s="117">
        <v>360</v>
      </c>
      <c r="Z134" s="117">
        <v>360</v>
      </c>
      <c r="AA134" s="117">
        <v>360</v>
      </c>
    </row>
    <row r="135" spans="1:27" s="7" customFormat="1" ht="21" customHeight="1" x14ac:dyDescent="0.35">
      <c r="A135" s="14"/>
      <c r="B135" s="14"/>
      <c r="C135" s="8"/>
      <c r="D135" s="8"/>
      <c r="E135" s="8"/>
      <c r="F135" s="8"/>
      <c r="G135" s="142">
        <v>1126151100</v>
      </c>
      <c r="H135" s="52" t="s">
        <v>89</v>
      </c>
      <c r="I135" s="51">
        <v>132</v>
      </c>
      <c r="J135" s="51" t="s">
        <v>103</v>
      </c>
      <c r="K135" s="51">
        <v>3140</v>
      </c>
      <c r="L135" s="51" t="s">
        <v>22</v>
      </c>
      <c r="M135" s="117">
        <v>2832</v>
      </c>
      <c r="N135" s="117">
        <v>2832</v>
      </c>
      <c r="O135" s="117">
        <v>2832</v>
      </c>
      <c r="P135" s="117">
        <v>2832</v>
      </c>
      <c r="Q135" s="117">
        <v>2832</v>
      </c>
      <c r="R135" s="117">
        <v>2832</v>
      </c>
      <c r="S135" s="117">
        <v>2832</v>
      </c>
      <c r="T135" s="117">
        <v>2832</v>
      </c>
      <c r="U135" s="117">
        <v>2832</v>
      </c>
      <c r="V135" s="117">
        <v>2832</v>
      </c>
      <c r="W135" s="117">
        <v>2832</v>
      </c>
      <c r="X135" s="117">
        <v>2832</v>
      </c>
      <c r="Y135" s="117">
        <v>2832</v>
      </c>
      <c r="Z135" s="117">
        <v>2832</v>
      </c>
      <c r="AA135" s="117">
        <v>2832</v>
      </c>
    </row>
    <row r="136" spans="1:27" s="7" customFormat="1" ht="21" customHeight="1" x14ac:dyDescent="0.35">
      <c r="A136" s="14"/>
      <c r="B136" s="14"/>
      <c r="C136" s="8"/>
      <c r="D136" s="8"/>
      <c r="E136" s="8"/>
      <c r="F136" s="8"/>
      <c r="G136" s="142">
        <v>1126151100</v>
      </c>
      <c r="H136" s="52" t="s">
        <v>89</v>
      </c>
      <c r="I136" s="51">
        <v>132</v>
      </c>
      <c r="J136" s="51" t="s">
        <v>103</v>
      </c>
      <c r="K136" s="51">
        <v>3150</v>
      </c>
      <c r="L136" s="51" t="s">
        <v>23</v>
      </c>
      <c r="M136" s="117">
        <v>3000</v>
      </c>
      <c r="N136" s="117">
        <v>3000</v>
      </c>
      <c r="O136" s="117">
        <v>3000</v>
      </c>
      <c r="P136" s="117">
        <v>3000</v>
      </c>
      <c r="Q136" s="117">
        <v>3000</v>
      </c>
      <c r="R136" s="117">
        <v>3000</v>
      </c>
      <c r="S136" s="117">
        <v>3000</v>
      </c>
      <c r="T136" s="117">
        <v>3000</v>
      </c>
      <c r="U136" s="117">
        <v>3000</v>
      </c>
      <c r="V136" s="117">
        <v>3000</v>
      </c>
      <c r="W136" s="117">
        <v>3000</v>
      </c>
      <c r="X136" s="117">
        <v>3000</v>
      </c>
      <c r="Y136" s="117">
        <v>3000</v>
      </c>
      <c r="Z136" s="117">
        <v>3000</v>
      </c>
      <c r="AA136" s="117">
        <v>3000</v>
      </c>
    </row>
    <row r="137" spans="1:27" s="7" customFormat="1" ht="21" customHeight="1" x14ac:dyDescent="0.35">
      <c r="A137" s="14"/>
      <c r="B137" s="14"/>
      <c r="C137" s="8"/>
      <c r="D137" s="8"/>
      <c r="E137" s="8"/>
      <c r="F137" s="8"/>
      <c r="G137" s="142">
        <v>1126151100</v>
      </c>
      <c r="H137" s="52" t="s">
        <v>89</v>
      </c>
      <c r="I137" s="51">
        <v>132</v>
      </c>
      <c r="J137" s="51" t="s">
        <v>103</v>
      </c>
      <c r="K137" s="51">
        <v>3170</v>
      </c>
      <c r="L137" s="51" t="s">
        <v>24</v>
      </c>
      <c r="M137" s="117">
        <v>27800</v>
      </c>
      <c r="N137" s="117">
        <v>27800</v>
      </c>
      <c r="O137" s="117">
        <v>27800</v>
      </c>
      <c r="P137" s="117">
        <v>27800</v>
      </c>
      <c r="Q137" s="117">
        <v>27800</v>
      </c>
      <c r="R137" s="117">
        <v>27800</v>
      </c>
      <c r="S137" s="117">
        <v>27800</v>
      </c>
      <c r="T137" s="117">
        <v>27800</v>
      </c>
      <c r="U137" s="117">
        <v>27800</v>
      </c>
      <c r="V137" s="117">
        <v>27800</v>
      </c>
      <c r="W137" s="117">
        <v>27800</v>
      </c>
      <c r="X137" s="117">
        <v>27800</v>
      </c>
      <c r="Y137" s="117">
        <v>27800</v>
      </c>
      <c r="Z137" s="117">
        <v>27800</v>
      </c>
      <c r="AA137" s="117">
        <v>27800</v>
      </c>
    </row>
    <row r="138" spans="1:27" s="7" customFormat="1" ht="21" customHeight="1" x14ac:dyDescent="0.35">
      <c r="A138" s="14"/>
      <c r="B138" s="14"/>
      <c r="C138" s="8"/>
      <c r="D138" s="8"/>
      <c r="E138" s="8"/>
      <c r="F138" s="8"/>
      <c r="G138" s="142">
        <v>1126151100</v>
      </c>
      <c r="H138" s="52" t="s">
        <v>89</v>
      </c>
      <c r="I138" s="51">
        <v>132</v>
      </c>
      <c r="J138" s="51" t="s">
        <v>103</v>
      </c>
      <c r="K138" s="51">
        <v>3180</v>
      </c>
      <c r="L138" s="51" t="s">
        <v>25</v>
      </c>
      <c r="M138" s="117">
        <v>500</v>
      </c>
      <c r="N138" s="117">
        <v>500</v>
      </c>
      <c r="O138" s="117">
        <v>500</v>
      </c>
      <c r="P138" s="117">
        <v>500</v>
      </c>
      <c r="Q138" s="117">
        <v>500</v>
      </c>
      <c r="R138" s="117">
        <v>500</v>
      </c>
      <c r="S138" s="117">
        <v>500</v>
      </c>
      <c r="T138" s="117">
        <v>500</v>
      </c>
      <c r="U138" s="117">
        <v>500</v>
      </c>
      <c r="V138" s="117">
        <v>500</v>
      </c>
      <c r="W138" s="117">
        <v>500</v>
      </c>
      <c r="X138" s="117">
        <v>500</v>
      </c>
      <c r="Y138" s="117">
        <v>500</v>
      </c>
      <c r="Z138" s="117">
        <v>500</v>
      </c>
      <c r="AA138" s="117">
        <v>500</v>
      </c>
    </row>
    <row r="139" spans="1:27" s="7" customFormat="1" ht="21" customHeight="1" x14ac:dyDescent="0.35">
      <c r="A139" s="14"/>
      <c r="B139" s="14"/>
      <c r="C139" s="8"/>
      <c r="D139" s="8"/>
      <c r="E139" s="8"/>
      <c r="F139" s="8"/>
      <c r="G139" s="142">
        <v>1126151100</v>
      </c>
      <c r="H139" s="52" t="s">
        <v>89</v>
      </c>
      <c r="I139" s="51">
        <v>132</v>
      </c>
      <c r="J139" s="51" t="s">
        <v>103</v>
      </c>
      <c r="K139" s="51">
        <v>3220</v>
      </c>
      <c r="L139" s="51" t="s">
        <v>26</v>
      </c>
      <c r="M139" s="117">
        <v>41514.923999999999</v>
      </c>
      <c r="N139" s="117">
        <v>41514.923999999999</v>
      </c>
      <c r="O139" s="117">
        <v>41514.923999999999</v>
      </c>
      <c r="P139" s="117">
        <v>41514.923999999999</v>
      </c>
      <c r="Q139" s="117">
        <v>41514.923999999999</v>
      </c>
      <c r="R139" s="117">
        <v>41514.923999999999</v>
      </c>
      <c r="S139" s="117">
        <v>41514.923999999999</v>
      </c>
      <c r="T139" s="117">
        <v>41514.923999999999</v>
      </c>
      <c r="U139" s="117">
        <v>41514.923999999999</v>
      </c>
      <c r="V139" s="117">
        <v>41514.923999999999</v>
      </c>
      <c r="W139" s="117">
        <v>41514.923999999999</v>
      </c>
      <c r="X139" s="117">
        <v>41514.923999999999</v>
      </c>
      <c r="Y139" s="117">
        <v>41514.923999999999</v>
      </c>
      <c r="Z139" s="117">
        <v>41514.923999999999</v>
      </c>
      <c r="AA139" s="117">
        <v>41514.923999999999</v>
      </c>
    </row>
    <row r="140" spans="1:27" s="7" customFormat="1" ht="21" customHeight="1" x14ac:dyDescent="0.35">
      <c r="A140" s="14"/>
      <c r="B140" s="14"/>
      <c r="C140" s="8"/>
      <c r="D140" s="8"/>
      <c r="E140" s="8"/>
      <c r="F140" s="8"/>
      <c r="G140" s="142">
        <v>1126151100</v>
      </c>
      <c r="H140" s="52" t="s">
        <v>89</v>
      </c>
      <c r="I140" s="51">
        <v>132</v>
      </c>
      <c r="J140" s="51" t="s">
        <v>103</v>
      </c>
      <c r="K140" s="51">
        <v>3230</v>
      </c>
      <c r="L140" s="51" t="s">
        <v>150</v>
      </c>
      <c r="M140" s="117">
        <v>6000</v>
      </c>
      <c r="N140" s="117">
        <v>6000</v>
      </c>
      <c r="O140" s="117">
        <v>6000</v>
      </c>
      <c r="P140" s="117">
        <v>6000</v>
      </c>
      <c r="Q140" s="117">
        <v>6000</v>
      </c>
      <c r="R140" s="117">
        <v>6000</v>
      </c>
      <c r="S140" s="117">
        <v>6000</v>
      </c>
      <c r="T140" s="117">
        <v>6000</v>
      </c>
      <c r="U140" s="117">
        <v>6000</v>
      </c>
      <c r="V140" s="117">
        <v>6000</v>
      </c>
      <c r="W140" s="117">
        <v>6000</v>
      </c>
      <c r="X140" s="117">
        <v>6000</v>
      </c>
      <c r="Y140" s="117">
        <v>6000</v>
      </c>
      <c r="Z140" s="117">
        <v>6000</v>
      </c>
      <c r="AA140" s="117">
        <v>6000</v>
      </c>
    </row>
    <row r="141" spans="1:27" s="7" customFormat="1" ht="21" customHeight="1" x14ac:dyDescent="0.35">
      <c r="A141" s="14"/>
      <c r="B141" s="14"/>
      <c r="C141" s="8"/>
      <c r="D141" s="8"/>
      <c r="E141" s="8"/>
      <c r="F141" s="8"/>
      <c r="G141" s="142">
        <v>1126151100</v>
      </c>
      <c r="H141" s="52" t="s">
        <v>89</v>
      </c>
      <c r="I141" s="51">
        <v>132</v>
      </c>
      <c r="J141" s="51" t="s">
        <v>103</v>
      </c>
      <c r="K141" s="51">
        <v>3290</v>
      </c>
      <c r="L141" s="51" t="s">
        <v>27</v>
      </c>
      <c r="M141" s="117">
        <v>2500</v>
      </c>
      <c r="N141" s="117">
        <v>2500</v>
      </c>
      <c r="O141" s="117">
        <v>2500</v>
      </c>
      <c r="P141" s="117">
        <v>2500</v>
      </c>
      <c r="Q141" s="117">
        <v>2500</v>
      </c>
      <c r="R141" s="117">
        <v>2500</v>
      </c>
      <c r="S141" s="117">
        <v>2500</v>
      </c>
      <c r="T141" s="117">
        <v>2500</v>
      </c>
      <c r="U141" s="117">
        <v>2500</v>
      </c>
      <c r="V141" s="117">
        <v>2500</v>
      </c>
      <c r="W141" s="117">
        <v>2500</v>
      </c>
      <c r="X141" s="117">
        <v>2500</v>
      </c>
      <c r="Y141" s="117">
        <v>2500</v>
      </c>
      <c r="Z141" s="117">
        <v>2500</v>
      </c>
      <c r="AA141" s="117">
        <v>2500</v>
      </c>
    </row>
    <row r="142" spans="1:27" s="7" customFormat="1" ht="21" customHeight="1" x14ac:dyDescent="0.35">
      <c r="A142" s="14"/>
      <c r="B142" s="14"/>
      <c r="C142" s="8"/>
      <c r="D142" s="8"/>
      <c r="E142" s="8"/>
      <c r="F142" s="8"/>
      <c r="G142" s="142">
        <v>1126151100</v>
      </c>
      <c r="H142" s="52" t="s">
        <v>89</v>
      </c>
      <c r="I142" s="51">
        <v>132</v>
      </c>
      <c r="J142" s="51" t="s">
        <v>103</v>
      </c>
      <c r="K142" s="51">
        <v>3310</v>
      </c>
      <c r="L142" s="51" t="s">
        <v>28</v>
      </c>
      <c r="M142" s="117">
        <v>0</v>
      </c>
      <c r="N142" s="117">
        <v>0</v>
      </c>
      <c r="O142" s="117">
        <v>0</v>
      </c>
      <c r="P142" s="117">
        <v>0</v>
      </c>
      <c r="Q142" s="117">
        <v>0</v>
      </c>
      <c r="R142" s="117">
        <v>0</v>
      </c>
      <c r="S142" s="117">
        <v>0</v>
      </c>
      <c r="T142" s="117">
        <v>0</v>
      </c>
      <c r="U142" s="117">
        <v>0</v>
      </c>
      <c r="V142" s="117">
        <v>0</v>
      </c>
      <c r="W142" s="117">
        <v>0</v>
      </c>
      <c r="X142" s="117">
        <v>0</v>
      </c>
      <c r="Y142" s="117">
        <v>0</v>
      </c>
      <c r="Z142" s="117">
        <v>0</v>
      </c>
      <c r="AA142" s="117">
        <v>0</v>
      </c>
    </row>
    <row r="143" spans="1:27" s="7" customFormat="1" ht="21" customHeight="1" x14ac:dyDescent="0.35">
      <c r="A143" s="14"/>
      <c r="B143" s="14"/>
      <c r="C143" s="8"/>
      <c r="D143" s="8"/>
      <c r="E143" s="8"/>
      <c r="F143" s="8"/>
      <c r="G143" s="142">
        <v>1126151100</v>
      </c>
      <c r="H143" s="52" t="s">
        <v>89</v>
      </c>
      <c r="I143" s="51">
        <v>132</v>
      </c>
      <c r="J143" s="51" t="s">
        <v>103</v>
      </c>
      <c r="K143" s="51">
        <v>3360</v>
      </c>
      <c r="L143" s="51" t="s">
        <v>29</v>
      </c>
      <c r="M143" s="117">
        <v>1850</v>
      </c>
      <c r="N143" s="117">
        <v>1850</v>
      </c>
      <c r="O143" s="117">
        <v>1850</v>
      </c>
      <c r="P143" s="117">
        <v>1850</v>
      </c>
      <c r="Q143" s="117">
        <v>1850</v>
      </c>
      <c r="R143" s="117">
        <v>1850</v>
      </c>
      <c r="S143" s="117">
        <v>1850</v>
      </c>
      <c r="T143" s="117">
        <v>1850</v>
      </c>
      <c r="U143" s="117">
        <v>1850</v>
      </c>
      <c r="V143" s="117">
        <v>1850</v>
      </c>
      <c r="W143" s="117">
        <v>1850</v>
      </c>
      <c r="X143" s="117">
        <v>1850</v>
      </c>
      <c r="Y143" s="117">
        <v>1850</v>
      </c>
      <c r="Z143" s="117">
        <v>1850</v>
      </c>
      <c r="AA143" s="117">
        <v>1850</v>
      </c>
    </row>
    <row r="144" spans="1:27" s="7" customFormat="1" ht="21" customHeight="1" x14ac:dyDescent="0.35">
      <c r="A144" s="14"/>
      <c r="B144" s="14"/>
      <c r="C144" s="8"/>
      <c r="D144" s="8"/>
      <c r="E144" s="8"/>
      <c r="F144" s="8"/>
      <c r="G144" s="142">
        <v>1126151100</v>
      </c>
      <c r="H144" s="52" t="s">
        <v>89</v>
      </c>
      <c r="I144" s="51">
        <v>132</v>
      </c>
      <c r="J144" s="51" t="s">
        <v>103</v>
      </c>
      <c r="K144" s="51">
        <v>3380</v>
      </c>
      <c r="L144" s="51" t="s">
        <v>30</v>
      </c>
      <c r="M144" s="117">
        <v>465.6</v>
      </c>
      <c r="N144" s="117">
        <v>465.6</v>
      </c>
      <c r="O144" s="117">
        <v>465.6</v>
      </c>
      <c r="P144" s="117">
        <v>465.6</v>
      </c>
      <c r="Q144" s="117">
        <v>465.6</v>
      </c>
      <c r="R144" s="117">
        <v>465.6</v>
      </c>
      <c r="S144" s="117">
        <v>465.6</v>
      </c>
      <c r="T144" s="117">
        <v>465.6</v>
      </c>
      <c r="U144" s="117">
        <v>465.6</v>
      </c>
      <c r="V144" s="117">
        <v>465.6</v>
      </c>
      <c r="W144" s="117">
        <v>465.6</v>
      </c>
      <c r="X144" s="117">
        <v>465.6</v>
      </c>
      <c r="Y144" s="117">
        <v>465.6</v>
      </c>
      <c r="Z144" s="117">
        <v>465.6</v>
      </c>
      <c r="AA144" s="117">
        <v>465.6</v>
      </c>
    </row>
    <row r="145" spans="1:27" s="7" customFormat="1" ht="21" customHeight="1" x14ac:dyDescent="0.35">
      <c r="A145" s="14"/>
      <c r="B145" s="14"/>
      <c r="C145" s="8"/>
      <c r="D145" s="8"/>
      <c r="E145" s="8"/>
      <c r="F145" s="8"/>
      <c r="G145" s="142">
        <v>1126151100</v>
      </c>
      <c r="H145" s="52" t="s">
        <v>89</v>
      </c>
      <c r="I145" s="51">
        <v>132</v>
      </c>
      <c r="J145" s="51" t="s">
        <v>103</v>
      </c>
      <c r="K145" s="51">
        <v>3390</v>
      </c>
      <c r="L145" s="51" t="s">
        <v>56</v>
      </c>
      <c r="M145" s="117">
        <v>0</v>
      </c>
      <c r="N145" s="117">
        <v>0</v>
      </c>
      <c r="O145" s="117">
        <v>0</v>
      </c>
      <c r="P145" s="117">
        <v>0</v>
      </c>
      <c r="Q145" s="117">
        <v>0</v>
      </c>
      <c r="R145" s="117">
        <v>0</v>
      </c>
      <c r="S145" s="117">
        <v>0</v>
      </c>
      <c r="T145" s="117">
        <v>0</v>
      </c>
      <c r="U145" s="117">
        <v>0</v>
      </c>
      <c r="V145" s="117">
        <v>0</v>
      </c>
      <c r="W145" s="117">
        <v>0</v>
      </c>
      <c r="X145" s="117">
        <v>0</v>
      </c>
      <c r="Y145" s="117">
        <v>0</v>
      </c>
      <c r="Z145" s="117">
        <v>0</v>
      </c>
      <c r="AA145" s="117">
        <v>0</v>
      </c>
    </row>
    <row r="146" spans="1:27" s="7" customFormat="1" ht="21" customHeight="1" x14ac:dyDescent="0.35">
      <c r="A146" s="14"/>
      <c r="B146" s="14"/>
      <c r="C146" s="8"/>
      <c r="D146" s="8"/>
      <c r="E146" s="8"/>
      <c r="F146" s="8"/>
      <c r="G146" s="142">
        <v>1126151100</v>
      </c>
      <c r="H146" s="52" t="s">
        <v>89</v>
      </c>
      <c r="I146" s="51">
        <v>132</v>
      </c>
      <c r="J146" s="51" t="s">
        <v>103</v>
      </c>
      <c r="K146" s="51">
        <v>3410</v>
      </c>
      <c r="L146" s="63" t="s">
        <v>31</v>
      </c>
      <c r="M146" s="117">
        <v>960</v>
      </c>
      <c r="N146" s="117">
        <v>960</v>
      </c>
      <c r="O146" s="117">
        <v>960</v>
      </c>
      <c r="P146" s="117">
        <v>960</v>
      </c>
      <c r="Q146" s="117">
        <v>960</v>
      </c>
      <c r="R146" s="117">
        <v>960</v>
      </c>
      <c r="S146" s="117">
        <v>960</v>
      </c>
      <c r="T146" s="117">
        <v>960</v>
      </c>
      <c r="U146" s="117">
        <v>960</v>
      </c>
      <c r="V146" s="117">
        <v>960</v>
      </c>
      <c r="W146" s="117">
        <v>960</v>
      </c>
      <c r="X146" s="117">
        <v>960</v>
      </c>
      <c r="Y146" s="117">
        <v>960</v>
      </c>
      <c r="Z146" s="117">
        <v>960</v>
      </c>
      <c r="AA146" s="117">
        <v>960</v>
      </c>
    </row>
    <row r="147" spans="1:27" s="7" customFormat="1" ht="21" customHeight="1" x14ac:dyDescent="0.35">
      <c r="A147" s="14"/>
      <c r="B147" s="14"/>
      <c r="C147" s="8"/>
      <c r="D147" s="8"/>
      <c r="E147" s="8"/>
      <c r="F147" s="8"/>
      <c r="G147" s="142">
        <v>1126151100</v>
      </c>
      <c r="H147" s="52" t="s">
        <v>89</v>
      </c>
      <c r="I147" s="51">
        <v>132</v>
      </c>
      <c r="J147" s="51" t="s">
        <v>103</v>
      </c>
      <c r="K147" s="51">
        <v>3450</v>
      </c>
      <c r="L147" s="63" t="s">
        <v>70</v>
      </c>
      <c r="M147" s="117">
        <v>3003</v>
      </c>
      <c r="N147" s="117">
        <v>3003</v>
      </c>
      <c r="O147" s="117">
        <v>3003</v>
      </c>
      <c r="P147" s="117">
        <v>3003</v>
      </c>
      <c r="Q147" s="117">
        <v>3003</v>
      </c>
      <c r="R147" s="117">
        <v>3003</v>
      </c>
      <c r="S147" s="117">
        <v>3003</v>
      </c>
      <c r="T147" s="117">
        <v>3003</v>
      </c>
      <c r="U147" s="117">
        <v>3003</v>
      </c>
      <c r="V147" s="117">
        <v>3003</v>
      </c>
      <c r="W147" s="117">
        <v>3003</v>
      </c>
      <c r="X147" s="117">
        <v>3003</v>
      </c>
      <c r="Y147" s="117">
        <v>3003</v>
      </c>
      <c r="Z147" s="117">
        <v>3003</v>
      </c>
      <c r="AA147" s="117">
        <v>3003</v>
      </c>
    </row>
    <row r="148" spans="1:27" s="7" customFormat="1" ht="21" customHeight="1" x14ac:dyDescent="0.35">
      <c r="A148" s="14"/>
      <c r="B148" s="14"/>
      <c r="C148" s="8"/>
      <c r="D148" s="8"/>
      <c r="E148" s="8"/>
      <c r="F148" s="8"/>
      <c r="G148" s="142">
        <v>1126151100</v>
      </c>
      <c r="H148" s="52" t="s">
        <v>89</v>
      </c>
      <c r="I148" s="51">
        <v>132</v>
      </c>
      <c r="J148" s="51" t="s">
        <v>103</v>
      </c>
      <c r="K148" s="51">
        <v>3510</v>
      </c>
      <c r="L148" s="51" t="s">
        <v>32</v>
      </c>
      <c r="M148" s="117">
        <v>2500</v>
      </c>
      <c r="N148" s="117">
        <v>2500</v>
      </c>
      <c r="O148" s="117">
        <v>2500</v>
      </c>
      <c r="P148" s="117">
        <v>2500</v>
      </c>
      <c r="Q148" s="117">
        <v>2500</v>
      </c>
      <c r="R148" s="117">
        <v>2500</v>
      </c>
      <c r="S148" s="117">
        <v>2500</v>
      </c>
      <c r="T148" s="117">
        <v>2500</v>
      </c>
      <c r="U148" s="117">
        <v>2500</v>
      </c>
      <c r="V148" s="117">
        <v>2500</v>
      </c>
      <c r="W148" s="117">
        <v>2500</v>
      </c>
      <c r="X148" s="117">
        <v>2500</v>
      </c>
      <c r="Y148" s="117">
        <v>2500</v>
      </c>
      <c r="Z148" s="117">
        <v>2500</v>
      </c>
      <c r="AA148" s="117">
        <v>2500</v>
      </c>
    </row>
    <row r="149" spans="1:27" s="7" customFormat="1" ht="21" customHeight="1" x14ac:dyDescent="0.35">
      <c r="A149" s="14"/>
      <c r="B149" s="14"/>
      <c r="C149" s="8"/>
      <c r="D149" s="8"/>
      <c r="E149" s="8"/>
      <c r="F149" s="8"/>
      <c r="G149" s="142">
        <v>1126151100</v>
      </c>
      <c r="H149" s="52" t="s">
        <v>89</v>
      </c>
      <c r="I149" s="51">
        <v>132</v>
      </c>
      <c r="J149" s="51" t="s">
        <v>103</v>
      </c>
      <c r="K149" s="51">
        <v>3520</v>
      </c>
      <c r="L149" s="51" t="s">
        <v>33</v>
      </c>
      <c r="M149" s="117">
        <v>1500</v>
      </c>
      <c r="N149" s="117">
        <v>1500</v>
      </c>
      <c r="O149" s="117">
        <v>1500</v>
      </c>
      <c r="P149" s="117">
        <v>1500</v>
      </c>
      <c r="Q149" s="117">
        <v>1500</v>
      </c>
      <c r="R149" s="117">
        <v>1500</v>
      </c>
      <c r="S149" s="117">
        <v>1500</v>
      </c>
      <c r="T149" s="117">
        <v>1500</v>
      </c>
      <c r="U149" s="117">
        <v>1500</v>
      </c>
      <c r="V149" s="117">
        <v>1500</v>
      </c>
      <c r="W149" s="117">
        <v>1500</v>
      </c>
      <c r="X149" s="117">
        <v>1500</v>
      </c>
      <c r="Y149" s="117">
        <v>1500</v>
      </c>
      <c r="Z149" s="117">
        <v>1500</v>
      </c>
      <c r="AA149" s="117">
        <v>1500</v>
      </c>
    </row>
    <row r="150" spans="1:27" s="7" customFormat="1" ht="21" customHeight="1" x14ac:dyDescent="0.35">
      <c r="A150" s="14"/>
      <c r="B150" s="14"/>
      <c r="C150" s="8"/>
      <c r="D150" s="8"/>
      <c r="E150" s="8"/>
      <c r="F150" s="8"/>
      <c r="G150" s="142">
        <v>1126151100</v>
      </c>
      <c r="H150" s="52" t="s">
        <v>89</v>
      </c>
      <c r="I150" s="51">
        <v>132</v>
      </c>
      <c r="J150" s="51" t="s">
        <v>103</v>
      </c>
      <c r="K150" s="51">
        <v>3530</v>
      </c>
      <c r="L150" s="51" t="s">
        <v>34</v>
      </c>
      <c r="M150" s="117">
        <v>4500</v>
      </c>
      <c r="N150" s="117">
        <v>4500</v>
      </c>
      <c r="O150" s="117">
        <v>4500</v>
      </c>
      <c r="P150" s="117">
        <v>4500</v>
      </c>
      <c r="Q150" s="117">
        <v>4500</v>
      </c>
      <c r="R150" s="117">
        <v>4500</v>
      </c>
      <c r="S150" s="117">
        <v>4500</v>
      </c>
      <c r="T150" s="117">
        <v>4500</v>
      </c>
      <c r="U150" s="117">
        <v>4500</v>
      </c>
      <c r="V150" s="117">
        <v>4500</v>
      </c>
      <c r="W150" s="117">
        <v>4500</v>
      </c>
      <c r="X150" s="117">
        <v>4500</v>
      </c>
      <c r="Y150" s="117">
        <v>4500</v>
      </c>
      <c r="Z150" s="117">
        <v>4500</v>
      </c>
      <c r="AA150" s="117">
        <v>4500</v>
      </c>
    </row>
    <row r="151" spans="1:27" s="7" customFormat="1" ht="21" customHeight="1" x14ac:dyDescent="0.35">
      <c r="A151" s="14"/>
      <c r="B151" s="14"/>
      <c r="C151" s="8"/>
      <c r="D151" s="8"/>
      <c r="E151" s="8"/>
      <c r="F151" s="8"/>
      <c r="G151" s="142">
        <v>1126151100</v>
      </c>
      <c r="H151" s="52" t="s">
        <v>89</v>
      </c>
      <c r="I151" s="51">
        <v>132</v>
      </c>
      <c r="J151" s="51" t="s">
        <v>103</v>
      </c>
      <c r="K151" s="51">
        <v>3550</v>
      </c>
      <c r="L151" s="51" t="s">
        <v>35</v>
      </c>
      <c r="M151" s="117">
        <v>5500</v>
      </c>
      <c r="N151" s="117">
        <v>5500</v>
      </c>
      <c r="O151" s="117">
        <v>5500</v>
      </c>
      <c r="P151" s="117">
        <v>5500</v>
      </c>
      <c r="Q151" s="117">
        <v>5500</v>
      </c>
      <c r="R151" s="117">
        <v>5500</v>
      </c>
      <c r="S151" s="117">
        <v>5500</v>
      </c>
      <c r="T151" s="117">
        <v>5500</v>
      </c>
      <c r="U151" s="117">
        <v>5500</v>
      </c>
      <c r="V151" s="117">
        <v>5500</v>
      </c>
      <c r="W151" s="117">
        <v>5500</v>
      </c>
      <c r="X151" s="117">
        <v>5500</v>
      </c>
      <c r="Y151" s="117">
        <v>5500</v>
      </c>
      <c r="Z151" s="117">
        <v>5500</v>
      </c>
      <c r="AA151" s="117">
        <v>5500</v>
      </c>
    </row>
    <row r="152" spans="1:27" s="7" customFormat="1" ht="21" customHeight="1" x14ac:dyDescent="0.35">
      <c r="A152" s="14"/>
      <c r="B152" s="14"/>
      <c r="C152" s="8"/>
      <c r="D152" s="8"/>
      <c r="E152" s="8"/>
      <c r="F152" s="8"/>
      <c r="G152" s="142">
        <v>1126151100</v>
      </c>
      <c r="H152" s="52" t="s">
        <v>89</v>
      </c>
      <c r="I152" s="51">
        <v>132</v>
      </c>
      <c r="J152" s="51" t="s">
        <v>103</v>
      </c>
      <c r="K152" s="51">
        <v>3570</v>
      </c>
      <c r="L152" s="51" t="s">
        <v>36</v>
      </c>
      <c r="M152" s="117">
        <v>4000</v>
      </c>
      <c r="N152" s="117">
        <v>4000</v>
      </c>
      <c r="O152" s="117">
        <v>4000</v>
      </c>
      <c r="P152" s="117">
        <v>4000</v>
      </c>
      <c r="Q152" s="117">
        <v>4000</v>
      </c>
      <c r="R152" s="117">
        <v>4000</v>
      </c>
      <c r="S152" s="117">
        <v>4000</v>
      </c>
      <c r="T152" s="117">
        <v>4000</v>
      </c>
      <c r="U152" s="117">
        <v>4000</v>
      </c>
      <c r="V152" s="117">
        <v>4000</v>
      </c>
      <c r="W152" s="117">
        <v>4000</v>
      </c>
      <c r="X152" s="117">
        <v>4000</v>
      </c>
      <c r="Y152" s="117">
        <v>4000</v>
      </c>
      <c r="Z152" s="117">
        <v>4000</v>
      </c>
      <c r="AA152" s="117">
        <v>4000</v>
      </c>
    </row>
    <row r="153" spans="1:27" s="7" customFormat="1" ht="21" customHeight="1" x14ac:dyDescent="0.35">
      <c r="A153" s="14"/>
      <c r="B153" s="14"/>
      <c r="C153" s="8"/>
      <c r="D153" s="8"/>
      <c r="E153" s="8"/>
      <c r="F153" s="8"/>
      <c r="G153" s="142">
        <v>1126151100</v>
      </c>
      <c r="H153" s="52" t="s">
        <v>89</v>
      </c>
      <c r="I153" s="51">
        <v>132</v>
      </c>
      <c r="J153" s="51" t="s">
        <v>103</v>
      </c>
      <c r="K153" s="51">
        <v>3610</v>
      </c>
      <c r="L153" s="51" t="s">
        <v>37</v>
      </c>
      <c r="M153" s="117">
        <v>4500</v>
      </c>
      <c r="N153" s="117">
        <v>4500</v>
      </c>
      <c r="O153" s="117">
        <v>4500</v>
      </c>
      <c r="P153" s="117">
        <v>4500</v>
      </c>
      <c r="Q153" s="117">
        <v>4500</v>
      </c>
      <c r="R153" s="117">
        <v>4500</v>
      </c>
      <c r="S153" s="117">
        <v>4500</v>
      </c>
      <c r="T153" s="117">
        <v>4500</v>
      </c>
      <c r="U153" s="117">
        <v>4500</v>
      </c>
      <c r="V153" s="117">
        <v>4500</v>
      </c>
      <c r="W153" s="117">
        <v>4500</v>
      </c>
      <c r="X153" s="117">
        <v>4500</v>
      </c>
      <c r="Y153" s="117">
        <v>4500</v>
      </c>
      <c r="Z153" s="117">
        <v>4500</v>
      </c>
      <c r="AA153" s="117">
        <v>4500</v>
      </c>
    </row>
    <row r="154" spans="1:27" s="7" customFormat="1" ht="21" customHeight="1" x14ac:dyDescent="0.35">
      <c r="A154" s="14"/>
      <c r="B154" s="14"/>
      <c r="C154" s="8"/>
      <c r="D154" s="8"/>
      <c r="E154" s="8"/>
      <c r="F154" s="8"/>
      <c r="G154" s="142">
        <v>1126151100</v>
      </c>
      <c r="H154" s="52" t="s">
        <v>89</v>
      </c>
      <c r="I154" s="51">
        <v>132</v>
      </c>
      <c r="J154" s="51" t="s">
        <v>103</v>
      </c>
      <c r="K154" s="51">
        <v>3710</v>
      </c>
      <c r="L154" s="51" t="s">
        <v>118</v>
      </c>
      <c r="M154" s="117">
        <v>4400</v>
      </c>
      <c r="N154" s="117">
        <v>4400</v>
      </c>
      <c r="O154" s="117">
        <v>4400</v>
      </c>
      <c r="P154" s="117">
        <v>4400</v>
      </c>
      <c r="Q154" s="117">
        <v>4400</v>
      </c>
      <c r="R154" s="117">
        <v>4400</v>
      </c>
      <c r="S154" s="117">
        <v>4400</v>
      </c>
      <c r="T154" s="117">
        <v>4400</v>
      </c>
      <c r="U154" s="117">
        <v>4400</v>
      </c>
      <c r="V154" s="117">
        <v>4400</v>
      </c>
      <c r="W154" s="117">
        <v>4400</v>
      </c>
      <c r="X154" s="117">
        <v>4400</v>
      </c>
      <c r="Y154" s="117">
        <v>4400</v>
      </c>
      <c r="Z154" s="117">
        <v>4400</v>
      </c>
      <c r="AA154" s="117">
        <v>4400</v>
      </c>
    </row>
    <row r="155" spans="1:27" s="7" customFormat="1" ht="21" customHeight="1" x14ac:dyDescent="0.35">
      <c r="A155" s="14"/>
      <c r="B155" s="14"/>
      <c r="C155" s="8"/>
      <c r="D155" s="8"/>
      <c r="E155" s="8"/>
      <c r="F155" s="8"/>
      <c r="G155" s="142">
        <v>1126151100</v>
      </c>
      <c r="H155" s="52" t="s">
        <v>89</v>
      </c>
      <c r="I155" s="51">
        <v>132</v>
      </c>
      <c r="J155" s="51" t="s">
        <v>103</v>
      </c>
      <c r="K155" s="51">
        <v>3720</v>
      </c>
      <c r="L155" s="51" t="s">
        <v>38</v>
      </c>
      <c r="M155" s="117">
        <v>3500</v>
      </c>
      <c r="N155" s="117">
        <v>3500</v>
      </c>
      <c r="O155" s="117">
        <v>3500</v>
      </c>
      <c r="P155" s="117">
        <v>3500</v>
      </c>
      <c r="Q155" s="117">
        <v>3500</v>
      </c>
      <c r="R155" s="117">
        <v>3500</v>
      </c>
      <c r="S155" s="117">
        <v>3500</v>
      </c>
      <c r="T155" s="117">
        <v>3500</v>
      </c>
      <c r="U155" s="117">
        <v>3500</v>
      </c>
      <c r="V155" s="117">
        <v>3500</v>
      </c>
      <c r="W155" s="117">
        <v>3500</v>
      </c>
      <c r="X155" s="117">
        <v>3500</v>
      </c>
      <c r="Y155" s="117">
        <v>3500</v>
      </c>
      <c r="Z155" s="117">
        <v>3500</v>
      </c>
      <c r="AA155" s="117">
        <v>3500</v>
      </c>
    </row>
    <row r="156" spans="1:27" s="7" customFormat="1" ht="21" customHeight="1" x14ac:dyDescent="0.35">
      <c r="A156" s="14"/>
      <c r="B156" s="14"/>
      <c r="C156" s="8"/>
      <c r="D156" s="8"/>
      <c r="E156" s="8"/>
      <c r="F156" s="8"/>
      <c r="G156" s="142">
        <v>1126151100</v>
      </c>
      <c r="H156" s="52" t="s">
        <v>89</v>
      </c>
      <c r="I156" s="51">
        <v>132</v>
      </c>
      <c r="J156" s="51" t="s">
        <v>103</v>
      </c>
      <c r="K156" s="51">
        <v>3750</v>
      </c>
      <c r="L156" s="51" t="s">
        <v>39</v>
      </c>
      <c r="M156" s="117">
        <v>7500</v>
      </c>
      <c r="N156" s="117">
        <v>7500</v>
      </c>
      <c r="O156" s="117">
        <v>7500</v>
      </c>
      <c r="P156" s="117">
        <v>7500</v>
      </c>
      <c r="Q156" s="117">
        <v>7500</v>
      </c>
      <c r="R156" s="117">
        <v>7500</v>
      </c>
      <c r="S156" s="117">
        <v>7500</v>
      </c>
      <c r="T156" s="117">
        <v>7500</v>
      </c>
      <c r="U156" s="117">
        <v>7500</v>
      </c>
      <c r="V156" s="117">
        <v>7500</v>
      </c>
      <c r="W156" s="117">
        <v>7500</v>
      </c>
      <c r="X156" s="117">
        <v>7500</v>
      </c>
      <c r="Y156" s="117">
        <v>7500</v>
      </c>
      <c r="Z156" s="117">
        <v>7500</v>
      </c>
      <c r="AA156" s="117">
        <v>7500</v>
      </c>
    </row>
    <row r="157" spans="1:27" s="7" customFormat="1" ht="21" customHeight="1" x14ac:dyDescent="0.35">
      <c r="A157" s="14"/>
      <c r="B157" s="14"/>
      <c r="C157" s="8"/>
      <c r="D157" s="8"/>
      <c r="E157" s="8"/>
      <c r="F157" s="8"/>
      <c r="G157" s="142">
        <v>1126151100</v>
      </c>
      <c r="H157" s="52" t="s">
        <v>89</v>
      </c>
      <c r="I157" s="51">
        <v>132</v>
      </c>
      <c r="J157" s="51" t="s">
        <v>103</v>
      </c>
      <c r="K157" s="51">
        <v>3790</v>
      </c>
      <c r="L157" s="51" t="s">
        <v>40</v>
      </c>
      <c r="M157" s="117">
        <v>2500</v>
      </c>
      <c r="N157" s="117">
        <v>2500</v>
      </c>
      <c r="O157" s="117">
        <v>2500</v>
      </c>
      <c r="P157" s="117">
        <v>2500</v>
      </c>
      <c r="Q157" s="117">
        <v>2500</v>
      </c>
      <c r="R157" s="117">
        <v>2500</v>
      </c>
      <c r="S157" s="117">
        <v>2500</v>
      </c>
      <c r="T157" s="117">
        <v>2500</v>
      </c>
      <c r="U157" s="117">
        <v>2500</v>
      </c>
      <c r="V157" s="117">
        <v>2500</v>
      </c>
      <c r="W157" s="117">
        <v>2500</v>
      </c>
      <c r="X157" s="117">
        <v>2500</v>
      </c>
      <c r="Y157" s="117">
        <v>2500</v>
      </c>
      <c r="Z157" s="117">
        <v>2500</v>
      </c>
      <c r="AA157" s="117">
        <v>2500</v>
      </c>
    </row>
    <row r="158" spans="1:27" s="7" customFormat="1" ht="21" customHeight="1" x14ac:dyDescent="0.35">
      <c r="A158" s="14"/>
      <c r="B158" s="14"/>
      <c r="C158" s="8"/>
      <c r="D158" s="8"/>
      <c r="E158" s="8"/>
      <c r="F158" s="8"/>
      <c r="G158" s="142">
        <v>1126151100</v>
      </c>
      <c r="H158" s="52" t="s">
        <v>89</v>
      </c>
      <c r="I158" s="51">
        <v>132</v>
      </c>
      <c r="J158" s="51" t="s">
        <v>103</v>
      </c>
      <c r="K158" s="51">
        <v>3820</v>
      </c>
      <c r="L158" s="51" t="s">
        <v>41</v>
      </c>
      <c r="M158" s="117">
        <v>0</v>
      </c>
      <c r="N158" s="117">
        <v>0</v>
      </c>
      <c r="O158" s="117">
        <v>0</v>
      </c>
      <c r="P158" s="117">
        <v>0</v>
      </c>
      <c r="Q158" s="117">
        <v>0</v>
      </c>
      <c r="R158" s="117">
        <v>0</v>
      </c>
      <c r="S158" s="117">
        <v>0</v>
      </c>
      <c r="T158" s="117">
        <v>0</v>
      </c>
      <c r="U158" s="117">
        <v>0</v>
      </c>
      <c r="V158" s="117">
        <v>0</v>
      </c>
      <c r="W158" s="117">
        <v>0</v>
      </c>
      <c r="X158" s="117">
        <v>0</v>
      </c>
      <c r="Y158" s="117">
        <v>0</v>
      </c>
      <c r="Z158" s="117">
        <v>0</v>
      </c>
      <c r="AA158" s="117">
        <v>0</v>
      </c>
    </row>
    <row r="159" spans="1:27" s="7" customFormat="1" ht="21" customHeight="1" x14ac:dyDescent="0.35">
      <c r="A159" s="14"/>
      <c r="B159" s="14"/>
      <c r="C159" s="8"/>
      <c r="D159" s="8"/>
      <c r="E159" s="8"/>
      <c r="F159" s="8"/>
      <c r="G159" s="142">
        <v>1126151100</v>
      </c>
      <c r="H159" s="52" t="s">
        <v>89</v>
      </c>
      <c r="I159" s="51">
        <v>132</v>
      </c>
      <c r="J159" s="51" t="s">
        <v>103</v>
      </c>
      <c r="K159" s="51">
        <v>3830</v>
      </c>
      <c r="L159" s="51" t="s">
        <v>79</v>
      </c>
      <c r="M159" s="117">
        <v>0</v>
      </c>
      <c r="N159" s="117">
        <v>0</v>
      </c>
      <c r="O159" s="117">
        <v>0</v>
      </c>
      <c r="P159" s="117">
        <v>0</v>
      </c>
      <c r="Q159" s="117">
        <v>0</v>
      </c>
      <c r="R159" s="117">
        <v>0</v>
      </c>
      <c r="S159" s="117">
        <v>0</v>
      </c>
      <c r="T159" s="117">
        <v>0</v>
      </c>
      <c r="U159" s="117">
        <v>0</v>
      </c>
      <c r="V159" s="117">
        <v>0</v>
      </c>
      <c r="W159" s="117">
        <v>0</v>
      </c>
      <c r="X159" s="117">
        <v>0</v>
      </c>
      <c r="Y159" s="117">
        <v>0</v>
      </c>
      <c r="Z159" s="117">
        <v>0</v>
      </c>
      <c r="AA159" s="117">
        <v>0</v>
      </c>
    </row>
    <row r="160" spans="1:27" s="7" customFormat="1" ht="21" customHeight="1" x14ac:dyDescent="0.35">
      <c r="A160" s="14"/>
      <c r="B160" s="14"/>
      <c r="C160" s="8"/>
      <c r="D160" s="8"/>
      <c r="E160" s="8"/>
      <c r="F160" s="8"/>
      <c r="G160" s="142">
        <v>1126151100</v>
      </c>
      <c r="H160" s="52" t="s">
        <v>89</v>
      </c>
      <c r="I160" s="51">
        <v>132</v>
      </c>
      <c r="J160" s="51" t="s">
        <v>103</v>
      </c>
      <c r="K160" s="51">
        <v>3920</v>
      </c>
      <c r="L160" s="51" t="s">
        <v>80</v>
      </c>
      <c r="M160" s="117">
        <v>6100</v>
      </c>
      <c r="N160" s="117">
        <v>6100</v>
      </c>
      <c r="O160" s="117">
        <v>6100</v>
      </c>
      <c r="P160" s="117">
        <v>6100</v>
      </c>
      <c r="Q160" s="117">
        <v>6100</v>
      </c>
      <c r="R160" s="117">
        <v>6100</v>
      </c>
      <c r="S160" s="117">
        <v>6100</v>
      </c>
      <c r="T160" s="117">
        <v>6100</v>
      </c>
      <c r="U160" s="117">
        <v>6100</v>
      </c>
      <c r="V160" s="117">
        <v>6100</v>
      </c>
      <c r="W160" s="117">
        <v>6100</v>
      </c>
      <c r="X160" s="117">
        <v>6100</v>
      </c>
      <c r="Y160" s="117">
        <v>6100</v>
      </c>
      <c r="Z160" s="117">
        <v>6100</v>
      </c>
      <c r="AA160" s="117">
        <v>6100</v>
      </c>
    </row>
    <row r="161" spans="1:27" s="7" customFormat="1" ht="21" customHeight="1" x14ac:dyDescent="0.35">
      <c r="A161" s="14"/>
      <c r="B161" s="14"/>
      <c r="C161" s="8"/>
      <c r="D161" s="8"/>
      <c r="E161" s="8"/>
      <c r="F161" s="8"/>
      <c r="G161" s="142">
        <v>1126151100</v>
      </c>
      <c r="H161" s="52" t="s">
        <v>89</v>
      </c>
      <c r="I161" s="51">
        <v>132</v>
      </c>
      <c r="J161" s="51" t="s">
        <v>103</v>
      </c>
      <c r="K161" s="51">
        <v>3960</v>
      </c>
      <c r="L161" s="51" t="s">
        <v>42</v>
      </c>
      <c r="M161" s="117">
        <v>680</v>
      </c>
      <c r="N161" s="117">
        <v>680</v>
      </c>
      <c r="O161" s="117">
        <v>680</v>
      </c>
      <c r="P161" s="117">
        <v>680</v>
      </c>
      <c r="Q161" s="117">
        <v>680</v>
      </c>
      <c r="R161" s="117">
        <v>680</v>
      </c>
      <c r="S161" s="117">
        <v>680</v>
      </c>
      <c r="T161" s="117">
        <v>680</v>
      </c>
      <c r="U161" s="117">
        <v>680</v>
      </c>
      <c r="V161" s="117">
        <v>680</v>
      </c>
      <c r="W161" s="117">
        <v>680</v>
      </c>
      <c r="X161" s="117">
        <v>680</v>
      </c>
      <c r="Y161" s="117">
        <v>680</v>
      </c>
      <c r="Z161" s="117">
        <v>680</v>
      </c>
      <c r="AA161" s="117">
        <v>680</v>
      </c>
    </row>
    <row r="162" spans="1:27" s="7" customFormat="1" ht="21" customHeight="1" x14ac:dyDescent="0.35">
      <c r="A162" s="14"/>
      <c r="B162" s="14"/>
      <c r="C162" s="8"/>
      <c r="D162" s="8"/>
      <c r="E162" s="8"/>
      <c r="F162" s="8"/>
      <c r="G162" s="142">
        <v>1126151100</v>
      </c>
      <c r="H162" s="52" t="s">
        <v>89</v>
      </c>
      <c r="I162" s="51">
        <v>132</v>
      </c>
      <c r="J162" s="51" t="s">
        <v>103</v>
      </c>
      <c r="K162" s="51">
        <v>3980</v>
      </c>
      <c r="L162" s="51" t="s">
        <v>43</v>
      </c>
      <c r="M162" s="117">
        <v>0</v>
      </c>
      <c r="N162" s="117">
        <v>0</v>
      </c>
      <c r="O162" s="117">
        <v>0</v>
      </c>
      <c r="P162" s="117">
        <v>0</v>
      </c>
      <c r="Q162" s="117">
        <v>0</v>
      </c>
      <c r="R162" s="117">
        <v>0</v>
      </c>
      <c r="S162" s="117">
        <v>0</v>
      </c>
      <c r="T162" s="117">
        <v>0</v>
      </c>
      <c r="U162" s="117">
        <v>0</v>
      </c>
      <c r="V162" s="117">
        <v>0</v>
      </c>
      <c r="W162" s="117">
        <v>0</v>
      </c>
      <c r="X162" s="117">
        <v>0</v>
      </c>
      <c r="Y162" s="117">
        <v>0</v>
      </c>
      <c r="Z162" s="117">
        <v>0</v>
      </c>
      <c r="AA162" s="117">
        <v>0</v>
      </c>
    </row>
    <row r="163" spans="1:27" s="7" customFormat="1" ht="21" customHeight="1" x14ac:dyDescent="0.35">
      <c r="A163" s="14"/>
      <c r="B163" s="14"/>
      <c r="C163" s="8"/>
      <c r="D163" s="8"/>
      <c r="E163" s="8"/>
      <c r="F163" s="8"/>
      <c r="G163" s="148"/>
      <c r="H163" s="53" t="s">
        <v>59</v>
      </c>
      <c r="I163" s="53"/>
      <c r="J163" s="53"/>
      <c r="K163" s="53"/>
      <c r="L163" s="55"/>
      <c r="M163" s="116">
        <f>SUM(M133:M162)</f>
        <v>151965.524</v>
      </c>
      <c r="N163" s="116">
        <f>SUM(N133:N162)</f>
        <v>151965.524</v>
      </c>
      <c r="O163" s="116">
        <f t="shared" ref="O163:U163" si="210">SUM(O133:O162)</f>
        <v>151965.524</v>
      </c>
      <c r="P163" s="116">
        <f t="shared" si="210"/>
        <v>151965.524</v>
      </c>
      <c r="Q163" s="116">
        <f t="shared" si="210"/>
        <v>151965.524</v>
      </c>
      <c r="R163" s="116">
        <f t="shared" si="210"/>
        <v>151965.524</v>
      </c>
      <c r="S163" s="116">
        <f t="shared" si="210"/>
        <v>151965.524</v>
      </c>
      <c r="T163" s="116">
        <f t="shared" si="210"/>
        <v>151965.524</v>
      </c>
      <c r="U163" s="116">
        <f t="shared" si="210"/>
        <v>151965.524</v>
      </c>
      <c r="V163" s="116">
        <f>SUM(V133:V162)</f>
        <v>151965.524</v>
      </c>
      <c r="W163" s="116">
        <f t="shared" ref="W163" si="211">SUM(W133:W162)</f>
        <v>151965.524</v>
      </c>
      <c r="X163" s="116">
        <f t="shared" ref="X163" si="212">SUM(X133:X162)</f>
        <v>151965.524</v>
      </c>
      <c r="Y163" s="116">
        <f t="shared" ref="Y163" si="213">SUM(Y133:Y162)</f>
        <v>151965.524</v>
      </c>
      <c r="Z163" s="116">
        <f t="shared" ref="Z163" si="214">SUM(Z133:Z162)</f>
        <v>151965.524</v>
      </c>
      <c r="AA163" s="116">
        <f t="shared" ref="AA163" si="215">SUM(AA133:AA162)</f>
        <v>151965.524</v>
      </c>
    </row>
    <row r="164" spans="1:27" ht="21" customHeight="1" x14ac:dyDescent="0.35">
      <c r="A164" s="8"/>
      <c r="B164" s="8"/>
      <c r="C164" s="28"/>
      <c r="D164" s="28"/>
      <c r="E164" s="189">
        <v>3</v>
      </c>
      <c r="F164" s="189" t="s">
        <v>139</v>
      </c>
      <c r="G164" s="190"/>
      <c r="H164" s="189"/>
      <c r="I164" s="189"/>
      <c r="J164" s="189"/>
      <c r="K164" s="189"/>
      <c r="L164" s="189"/>
      <c r="M164" s="191">
        <f>+M174+M205</f>
        <v>185817.62400000001</v>
      </c>
      <c r="N164" s="191">
        <f>+N174+N205</f>
        <v>185817.62400000001</v>
      </c>
      <c r="O164" s="191">
        <f t="shared" ref="O164:U164" si="216">+O174+O205</f>
        <v>185817.62400000001</v>
      </c>
      <c r="P164" s="191">
        <f t="shared" si="216"/>
        <v>185817.62400000001</v>
      </c>
      <c r="Q164" s="191">
        <f t="shared" si="216"/>
        <v>185817.62400000001</v>
      </c>
      <c r="R164" s="191">
        <f t="shared" si="216"/>
        <v>185817.62400000001</v>
      </c>
      <c r="S164" s="191">
        <f t="shared" si="216"/>
        <v>185817.62400000001</v>
      </c>
      <c r="T164" s="191">
        <f t="shared" si="216"/>
        <v>185817.62400000001</v>
      </c>
      <c r="U164" s="191">
        <f t="shared" si="216"/>
        <v>185817.62400000001</v>
      </c>
      <c r="V164" s="191">
        <f>+V174+V205</f>
        <v>185817.62400000001</v>
      </c>
      <c r="W164" s="191">
        <f t="shared" ref="W164:AA164" si="217">+W174+W205</f>
        <v>185817.62400000001</v>
      </c>
      <c r="X164" s="191">
        <f t="shared" si="217"/>
        <v>185817.62400000001</v>
      </c>
      <c r="Y164" s="191">
        <f t="shared" si="217"/>
        <v>185817.62400000001</v>
      </c>
      <c r="Z164" s="191">
        <f t="shared" si="217"/>
        <v>185817.62400000001</v>
      </c>
      <c r="AA164" s="191">
        <f t="shared" si="217"/>
        <v>185817.62400000001</v>
      </c>
    </row>
    <row r="165" spans="1:27" s="7" customFormat="1" ht="21" customHeight="1" x14ac:dyDescent="0.35">
      <c r="A165" s="14"/>
      <c r="B165" s="14"/>
      <c r="C165" s="8"/>
      <c r="D165" s="8"/>
      <c r="E165" s="8"/>
      <c r="F165" s="8"/>
      <c r="G165" s="142">
        <v>1126151100</v>
      </c>
      <c r="H165" s="52" t="s">
        <v>89</v>
      </c>
      <c r="I165" s="51">
        <v>132</v>
      </c>
      <c r="J165" s="51" t="s">
        <v>103</v>
      </c>
      <c r="K165" s="51">
        <v>2110</v>
      </c>
      <c r="L165" s="51" t="s">
        <v>14</v>
      </c>
      <c r="M165" s="117">
        <v>2430</v>
      </c>
      <c r="N165" s="117">
        <v>2430</v>
      </c>
      <c r="O165" s="117">
        <v>2430</v>
      </c>
      <c r="P165" s="117">
        <v>2430</v>
      </c>
      <c r="Q165" s="117">
        <v>2430</v>
      </c>
      <c r="R165" s="117">
        <v>2430</v>
      </c>
      <c r="S165" s="117">
        <v>2430</v>
      </c>
      <c r="T165" s="117">
        <v>2430</v>
      </c>
      <c r="U165" s="117">
        <v>2430</v>
      </c>
      <c r="V165" s="117">
        <v>2430</v>
      </c>
      <c r="W165" s="117">
        <v>2430</v>
      </c>
      <c r="X165" s="117">
        <v>2430</v>
      </c>
      <c r="Y165" s="117">
        <v>2430</v>
      </c>
      <c r="Z165" s="117">
        <v>2430</v>
      </c>
      <c r="AA165" s="117">
        <v>2430</v>
      </c>
    </row>
    <row r="166" spans="1:27" s="7" customFormat="1" ht="21" customHeight="1" x14ac:dyDescent="0.35">
      <c r="A166" s="14"/>
      <c r="B166" s="14"/>
      <c r="C166" s="8"/>
      <c r="D166" s="8"/>
      <c r="E166" s="8"/>
      <c r="F166" s="8"/>
      <c r="G166" s="142">
        <v>1126151100</v>
      </c>
      <c r="H166" s="52" t="s">
        <v>89</v>
      </c>
      <c r="I166" s="51">
        <v>132</v>
      </c>
      <c r="J166" s="51" t="s">
        <v>103</v>
      </c>
      <c r="K166" s="51">
        <v>2120</v>
      </c>
      <c r="L166" s="51" t="s">
        <v>15</v>
      </c>
      <c r="M166" s="117">
        <v>8500</v>
      </c>
      <c r="N166" s="117">
        <v>8500</v>
      </c>
      <c r="O166" s="117">
        <v>8500</v>
      </c>
      <c r="P166" s="117">
        <v>8500</v>
      </c>
      <c r="Q166" s="117">
        <v>8500</v>
      </c>
      <c r="R166" s="117">
        <v>8500</v>
      </c>
      <c r="S166" s="117">
        <v>8500</v>
      </c>
      <c r="T166" s="117">
        <v>8500</v>
      </c>
      <c r="U166" s="117">
        <v>8500</v>
      </c>
      <c r="V166" s="117">
        <v>8500</v>
      </c>
      <c r="W166" s="117">
        <v>8500</v>
      </c>
      <c r="X166" s="117">
        <v>8500</v>
      </c>
      <c r="Y166" s="117">
        <v>8500</v>
      </c>
      <c r="Z166" s="117">
        <v>8500</v>
      </c>
      <c r="AA166" s="117">
        <v>8500</v>
      </c>
    </row>
    <row r="167" spans="1:27" s="7" customFormat="1" ht="21" customHeight="1" x14ac:dyDescent="0.35">
      <c r="A167" s="14"/>
      <c r="B167" s="14"/>
      <c r="C167" s="8"/>
      <c r="D167" s="8"/>
      <c r="E167" s="8"/>
      <c r="F167" s="8"/>
      <c r="G167" s="142">
        <v>1126151100</v>
      </c>
      <c r="H167" s="52" t="s">
        <v>89</v>
      </c>
      <c r="I167" s="51">
        <v>132</v>
      </c>
      <c r="J167" s="51" t="s">
        <v>103</v>
      </c>
      <c r="K167" s="51">
        <v>2150</v>
      </c>
      <c r="L167" s="51" t="s">
        <v>16</v>
      </c>
      <c r="M167" s="117">
        <v>1500</v>
      </c>
      <c r="N167" s="117">
        <v>1500</v>
      </c>
      <c r="O167" s="117">
        <v>1500</v>
      </c>
      <c r="P167" s="117">
        <v>1500</v>
      </c>
      <c r="Q167" s="117">
        <v>1500</v>
      </c>
      <c r="R167" s="117">
        <v>1500</v>
      </c>
      <c r="S167" s="117">
        <v>1500</v>
      </c>
      <c r="T167" s="117">
        <v>1500</v>
      </c>
      <c r="U167" s="117">
        <v>1500</v>
      </c>
      <c r="V167" s="117">
        <v>1500</v>
      </c>
      <c r="W167" s="117">
        <v>1500</v>
      </c>
      <c r="X167" s="117">
        <v>1500</v>
      </c>
      <c r="Y167" s="117">
        <v>1500</v>
      </c>
      <c r="Z167" s="117">
        <v>1500</v>
      </c>
      <c r="AA167" s="117">
        <v>1500</v>
      </c>
    </row>
    <row r="168" spans="1:27" s="7" customFormat="1" ht="21" customHeight="1" x14ac:dyDescent="0.35">
      <c r="A168" s="14"/>
      <c r="B168" s="14"/>
      <c r="C168" s="8"/>
      <c r="D168" s="8"/>
      <c r="E168" s="8"/>
      <c r="F168" s="8"/>
      <c r="G168" s="142">
        <v>1126151100</v>
      </c>
      <c r="H168" s="52" t="s">
        <v>89</v>
      </c>
      <c r="I168" s="51">
        <v>132</v>
      </c>
      <c r="J168" s="51" t="s">
        <v>103</v>
      </c>
      <c r="K168" s="51">
        <v>2160</v>
      </c>
      <c r="L168" s="51" t="s">
        <v>17</v>
      </c>
      <c r="M168" s="117">
        <v>1250</v>
      </c>
      <c r="N168" s="117">
        <v>1250</v>
      </c>
      <c r="O168" s="117">
        <v>1250</v>
      </c>
      <c r="P168" s="117">
        <v>1250</v>
      </c>
      <c r="Q168" s="117">
        <v>1250</v>
      </c>
      <c r="R168" s="117">
        <v>1250</v>
      </c>
      <c r="S168" s="117">
        <v>1250</v>
      </c>
      <c r="T168" s="117">
        <v>1250</v>
      </c>
      <c r="U168" s="117">
        <v>1250</v>
      </c>
      <c r="V168" s="117">
        <v>1250</v>
      </c>
      <c r="W168" s="117">
        <v>1250</v>
      </c>
      <c r="X168" s="117">
        <v>1250</v>
      </c>
      <c r="Y168" s="117">
        <v>1250</v>
      </c>
      <c r="Z168" s="117">
        <v>1250</v>
      </c>
      <c r="AA168" s="117">
        <v>1250</v>
      </c>
    </row>
    <row r="169" spans="1:27" s="7" customFormat="1" ht="21" customHeight="1" x14ac:dyDescent="0.35">
      <c r="A169" s="14"/>
      <c r="B169" s="14"/>
      <c r="C169" s="8"/>
      <c r="D169" s="8"/>
      <c r="E169" s="8"/>
      <c r="F169" s="8"/>
      <c r="G169" s="142">
        <v>1126151100</v>
      </c>
      <c r="H169" s="52" t="s">
        <v>89</v>
      </c>
      <c r="I169" s="51">
        <v>132</v>
      </c>
      <c r="J169" s="51" t="s">
        <v>103</v>
      </c>
      <c r="K169" s="51">
        <v>2211</v>
      </c>
      <c r="L169" s="51" t="s">
        <v>69</v>
      </c>
      <c r="M169" s="117">
        <v>8500</v>
      </c>
      <c r="N169" s="117">
        <v>8500</v>
      </c>
      <c r="O169" s="117">
        <v>8500</v>
      </c>
      <c r="P169" s="117">
        <v>8500</v>
      </c>
      <c r="Q169" s="117">
        <v>8500</v>
      </c>
      <c r="R169" s="117">
        <v>8500</v>
      </c>
      <c r="S169" s="117">
        <v>8500</v>
      </c>
      <c r="T169" s="117">
        <v>8500</v>
      </c>
      <c r="U169" s="117">
        <v>8500</v>
      </c>
      <c r="V169" s="117">
        <v>8500</v>
      </c>
      <c r="W169" s="117">
        <v>8500</v>
      </c>
      <c r="X169" s="117">
        <v>8500</v>
      </c>
      <c r="Y169" s="117">
        <v>8500</v>
      </c>
      <c r="Z169" s="117">
        <v>8500</v>
      </c>
      <c r="AA169" s="117">
        <v>8500</v>
      </c>
    </row>
    <row r="170" spans="1:27" s="7" customFormat="1" ht="21" customHeight="1" x14ac:dyDescent="0.35">
      <c r="A170" s="14"/>
      <c r="B170" s="14"/>
      <c r="C170" s="8"/>
      <c r="D170" s="8"/>
      <c r="E170" s="8"/>
      <c r="F170" s="8"/>
      <c r="G170" s="142">
        <v>1126151100</v>
      </c>
      <c r="H170" s="52" t="s">
        <v>89</v>
      </c>
      <c r="I170" s="51">
        <v>132</v>
      </c>
      <c r="J170" s="51" t="s">
        <v>103</v>
      </c>
      <c r="K170" s="51">
        <v>2530</v>
      </c>
      <c r="L170" s="51" t="s">
        <v>18</v>
      </c>
      <c r="M170" s="117">
        <v>300</v>
      </c>
      <c r="N170" s="117">
        <v>300</v>
      </c>
      <c r="O170" s="117">
        <v>300</v>
      </c>
      <c r="P170" s="117">
        <v>300</v>
      </c>
      <c r="Q170" s="117">
        <v>300</v>
      </c>
      <c r="R170" s="117">
        <v>300</v>
      </c>
      <c r="S170" s="117">
        <v>300</v>
      </c>
      <c r="T170" s="117">
        <v>300</v>
      </c>
      <c r="U170" s="117">
        <v>300</v>
      </c>
      <c r="V170" s="117">
        <v>300</v>
      </c>
      <c r="W170" s="117">
        <v>300</v>
      </c>
      <c r="X170" s="117">
        <v>300</v>
      </c>
      <c r="Y170" s="117">
        <v>300</v>
      </c>
      <c r="Z170" s="117">
        <v>300</v>
      </c>
      <c r="AA170" s="117">
        <v>300</v>
      </c>
    </row>
    <row r="171" spans="1:27" s="7" customFormat="1" ht="21" customHeight="1" x14ac:dyDescent="0.35">
      <c r="A171" s="14"/>
      <c r="B171" s="14"/>
      <c r="C171" s="8"/>
      <c r="D171" s="8"/>
      <c r="E171" s="8"/>
      <c r="F171" s="8"/>
      <c r="G171" s="142">
        <v>1126151100</v>
      </c>
      <c r="H171" s="52" t="s">
        <v>89</v>
      </c>
      <c r="I171" s="51">
        <v>132</v>
      </c>
      <c r="J171" s="51" t="s">
        <v>103</v>
      </c>
      <c r="K171" s="51">
        <v>2610</v>
      </c>
      <c r="L171" s="51" t="s">
        <v>52</v>
      </c>
      <c r="M171" s="117">
        <v>5162.1000000000004</v>
      </c>
      <c r="N171" s="117">
        <v>5162.1000000000004</v>
      </c>
      <c r="O171" s="117">
        <v>5162.1000000000004</v>
      </c>
      <c r="P171" s="117">
        <v>5162.1000000000004</v>
      </c>
      <c r="Q171" s="117">
        <v>5162.1000000000004</v>
      </c>
      <c r="R171" s="117">
        <v>5162.1000000000004</v>
      </c>
      <c r="S171" s="117">
        <v>5162.1000000000004</v>
      </c>
      <c r="T171" s="117">
        <v>5162.1000000000004</v>
      </c>
      <c r="U171" s="117">
        <v>5162.1000000000004</v>
      </c>
      <c r="V171" s="117">
        <v>5162.1000000000004</v>
      </c>
      <c r="W171" s="117">
        <v>5162.1000000000004</v>
      </c>
      <c r="X171" s="117">
        <v>5162.1000000000004</v>
      </c>
      <c r="Y171" s="117">
        <v>5162.1000000000004</v>
      </c>
      <c r="Z171" s="117">
        <v>5162.1000000000004</v>
      </c>
      <c r="AA171" s="117">
        <v>5162.1000000000004</v>
      </c>
    </row>
    <row r="172" spans="1:27" s="7" customFormat="1" ht="21" customHeight="1" x14ac:dyDescent="0.35">
      <c r="A172" s="14"/>
      <c r="B172" s="14"/>
      <c r="C172" s="8"/>
      <c r="D172" s="8"/>
      <c r="E172" s="8"/>
      <c r="F172" s="8"/>
      <c r="G172" s="142">
        <v>1126151100</v>
      </c>
      <c r="H172" s="52" t="s">
        <v>89</v>
      </c>
      <c r="I172" s="51">
        <v>132</v>
      </c>
      <c r="J172" s="51" t="s">
        <v>103</v>
      </c>
      <c r="K172" s="51">
        <v>2710</v>
      </c>
      <c r="L172" s="51" t="s">
        <v>53</v>
      </c>
      <c r="M172" s="117">
        <v>3360</v>
      </c>
      <c r="N172" s="117">
        <v>3360</v>
      </c>
      <c r="O172" s="117">
        <v>3360</v>
      </c>
      <c r="P172" s="117">
        <v>3360</v>
      </c>
      <c r="Q172" s="117">
        <v>3360</v>
      </c>
      <c r="R172" s="117">
        <v>3360</v>
      </c>
      <c r="S172" s="117">
        <v>3360</v>
      </c>
      <c r="T172" s="117">
        <v>3360</v>
      </c>
      <c r="U172" s="117">
        <v>3360</v>
      </c>
      <c r="V172" s="117">
        <v>3360</v>
      </c>
      <c r="W172" s="117">
        <v>3360</v>
      </c>
      <c r="X172" s="117">
        <v>3360</v>
      </c>
      <c r="Y172" s="117">
        <v>3360</v>
      </c>
      <c r="Z172" s="117">
        <v>3360</v>
      </c>
      <c r="AA172" s="117">
        <v>3360</v>
      </c>
    </row>
    <row r="173" spans="1:27" s="7" customFormat="1" ht="21" customHeight="1" x14ac:dyDescent="0.35">
      <c r="A173" s="14"/>
      <c r="B173" s="14"/>
      <c r="C173" s="8"/>
      <c r="D173" s="8"/>
      <c r="E173" s="8"/>
      <c r="F173" s="8"/>
      <c r="G173" s="142">
        <v>1126151100</v>
      </c>
      <c r="H173" s="52" t="s">
        <v>89</v>
      </c>
      <c r="I173" s="51">
        <v>132</v>
      </c>
      <c r="J173" s="51" t="s">
        <v>103</v>
      </c>
      <c r="K173" s="51">
        <v>2940</v>
      </c>
      <c r="L173" s="51" t="s">
        <v>87</v>
      </c>
      <c r="M173" s="117">
        <v>2850</v>
      </c>
      <c r="N173" s="117">
        <v>2850</v>
      </c>
      <c r="O173" s="117">
        <v>2850</v>
      </c>
      <c r="P173" s="117">
        <v>2850</v>
      </c>
      <c r="Q173" s="117">
        <v>2850</v>
      </c>
      <c r="R173" s="117">
        <v>2850</v>
      </c>
      <c r="S173" s="117">
        <v>2850</v>
      </c>
      <c r="T173" s="117">
        <v>2850</v>
      </c>
      <c r="U173" s="117">
        <v>2850</v>
      </c>
      <c r="V173" s="117">
        <v>2850</v>
      </c>
      <c r="W173" s="117">
        <v>2850</v>
      </c>
      <c r="X173" s="117">
        <v>2850</v>
      </c>
      <c r="Y173" s="117">
        <v>2850</v>
      </c>
      <c r="Z173" s="117">
        <v>2850</v>
      </c>
      <c r="AA173" s="117">
        <v>2850</v>
      </c>
    </row>
    <row r="174" spans="1:27" s="7" customFormat="1" ht="21" customHeight="1" x14ac:dyDescent="0.35">
      <c r="A174" s="14"/>
      <c r="B174" s="14"/>
      <c r="C174" s="8"/>
      <c r="D174" s="8"/>
      <c r="E174" s="8"/>
      <c r="F174" s="8"/>
      <c r="G174" s="142"/>
      <c r="H174" s="55" t="s">
        <v>60</v>
      </c>
      <c r="I174" s="51"/>
      <c r="J174" s="51"/>
      <c r="K174" s="51"/>
      <c r="L174" s="53"/>
      <c r="M174" s="120">
        <f>SUM(M165:M173)</f>
        <v>33852.1</v>
      </c>
      <c r="N174" s="120">
        <f>SUM(N165:N173)</f>
        <v>33852.1</v>
      </c>
      <c r="O174" s="120">
        <f t="shared" ref="O174:U174" si="218">SUM(O165:O173)</f>
        <v>33852.1</v>
      </c>
      <c r="P174" s="120">
        <f t="shared" si="218"/>
        <v>33852.1</v>
      </c>
      <c r="Q174" s="120">
        <f t="shared" si="218"/>
        <v>33852.1</v>
      </c>
      <c r="R174" s="120">
        <f t="shared" si="218"/>
        <v>33852.1</v>
      </c>
      <c r="S174" s="120">
        <f t="shared" si="218"/>
        <v>33852.1</v>
      </c>
      <c r="T174" s="120">
        <f t="shared" si="218"/>
        <v>33852.1</v>
      </c>
      <c r="U174" s="120">
        <f t="shared" si="218"/>
        <v>33852.1</v>
      </c>
      <c r="V174" s="120">
        <f>SUM(V165:V173)</f>
        <v>33852.1</v>
      </c>
      <c r="W174" s="120">
        <f t="shared" ref="W174" si="219">SUM(W165:W173)</f>
        <v>33852.1</v>
      </c>
      <c r="X174" s="120">
        <f t="shared" ref="X174" si="220">SUM(X165:X173)</f>
        <v>33852.1</v>
      </c>
      <c r="Y174" s="120">
        <f t="shared" ref="Y174" si="221">SUM(Y165:Y173)</f>
        <v>33852.1</v>
      </c>
      <c r="Z174" s="120">
        <f t="shared" ref="Z174" si="222">SUM(Z165:Z173)</f>
        <v>33852.1</v>
      </c>
      <c r="AA174" s="120">
        <f t="shared" ref="AA174" si="223">SUM(AA165:AA173)</f>
        <v>33852.1</v>
      </c>
    </row>
    <row r="175" spans="1:27" s="7" customFormat="1" ht="21" customHeight="1" x14ac:dyDescent="0.35">
      <c r="A175" s="14"/>
      <c r="B175" s="14"/>
      <c r="C175" s="8"/>
      <c r="D175" s="8"/>
      <c r="E175" s="8"/>
      <c r="F175" s="8"/>
      <c r="G175" s="142">
        <v>1126151100</v>
      </c>
      <c r="H175" s="52" t="s">
        <v>89</v>
      </c>
      <c r="I175" s="51">
        <v>132</v>
      </c>
      <c r="J175" s="51" t="s">
        <v>103</v>
      </c>
      <c r="K175" s="51">
        <v>3110</v>
      </c>
      <c r="L175" s="51" t="s">
        <v>20</v>
      </c>
      <c r="M175" s="117">
        <v>14000</v>
      </c>
      <c r="N175" s="117">
        <v>14000</v>
      </c>
      <c r="O175" s="117">
        <v>14000</v>
      </c>
      <c r="P175" s="117">
        <v>14000</v>
      </c>
      <c r="Q175" s="117">
        <v>14000</v>
      </c>
      <c r="R175" s="117">
        <v>14000</v>
      </c>
      <c r="S175" s="117">
        <v>14000</v>
      </c>
      <c r="T175" s="117">
        <v>14000</v>
      </c>
      <c r="U175" s="117">
        <v>14000</v>
      </c>
      <c r="V175" s="117">
        <v>14000</v>
      </c>
      <c r="W175" s="117">
        <v>14000</v>
      </c>
      <c r="X175" s="117">
        <v>14000</v>
      </c>
      <c r="Y175" s="117">
        <v>14000</v>
      </c>
      <c r="Z175" s="117">
        <v>14000</v>
      </c>
      <c r="AA175" s="117">
        <v>14000</v>
      </c>
    </row>
    <row r="176" spans="1:27" s="7" customFormat="1" ht="21" customHeight="1" x14ac:dyDescent="0.35">
      <c r="A176" s="14"/>
      <c r="B176" s="14"/>
      <c r="C176" s="8"/>
      <c r="D176" s="8"/>
      <c r="E176" s="8"/>
      <c r="F176" s="8"/>
      <c r="G176" s="142">
        <v>1126151100</v>
      </c>
      <c r="H176" s="52" t="s">
        <v>89</v>
      </c>
      <c r="I176" s="51">
        <v>132</v>
      </c>
      <c r="J176" s="51" t="s">
        <v>103</v>
      </c>
      <c r="K176" s="51">
        <v>3130</v>
      </c>
      <c r="L176" s="51" t="s">
        <v>21</v>
      </c>
      <c r="M176" s="117">
        <v>360</v>
      </c>
      <c r="N176" s="117">
        <v>360</v>
      </c>
      <c r="O176" s="117">
        <v>360</v>
      </c>
      <c r="P176" s="117">
        <v>360</v>
      </c>
      <c r="Q176" s="117">
        <v>360</v>
      </c>
      <c r="R176" s="117">
        <v>360</v>
      </c>
      <c r="S176" s="117">
        <v>360</v>
      </c>
      <c r="T176" s="117">
        <v>360</v>
      </c>
      <c r="U176" s="117">
        <v>360</v>
      </c>
      <c r="V176" s="117">
        <v>360</v>
      </c>
      <c r="W176" s="117">
        <v>360</v>
      </c>
      <c r="X176" s="117">
        <v>360</v>
      </c>
      <c r="Y176" s="117">
        <v>360</v>
      </c>
      <c r="Z176" s="117">
        <v>360</v>
      </c>
      <c r="AA176" s="117">
        <v>360</v>
      </c>
    </row>
    <row r="177" spans="1:27" s="7" customFormat="1" ht="21" customHeight="1" x14ac:dyDescent="0.35">
      <c r="A177" s="14"/>
      <c r="B177" s="14"/>
      <c r="C177" s="8"/>
      <c r="D177" s="8"/>
      <c r="E177" s="8"/>
      <c r="F177" s="8"/>
      <c r="G177" s="142">
        <v>1126151100</v>
      </c>
      <c r="H177" s="52" t="s">
        <v>89</v>
      </c>
      <c r="I177" s="51">
        <v>132</v>
      </c>
      <c r="J177" s="51" t="s">
        <v>103</v>
      </c>
      <c r="K177" s="51">
        <v>3140</v>
      </c>
      <c r="L177" s="51" t="s">
        <v>22</v>
      </c>
      <c r="M177" s="117">
        <v>2832</v>
      </c>
      <c r="N177" s="117">
        <v>2832</v>
      </c>
      <c r="O177" s="117">
        <v>2832</v>
      </c>
      <c r="P177" s="117">
        <v>2832</v>
      </c>
      <c r="Q177" s="117">
        <v>2832</v>
      </c>
      <c r="R177" s="117">
        <v>2832</v>
      </c>
      <c r="S177" s="117">
        <v>2832</v>
      </c>
      <c r="T177" s="117">
        <v>2832</v>
      </c>
      <c r="U177" s="117">
        <v>2832</v>
      </c>
      <c r="V177" s="117">
        <v>2832</v>
      </c>
      <c r="W177" s="117">
        <v>2832</v>
      </c>
      <c r="X177" s="117">
        <v>2832</v>
      </c>
      <c r="Y177" s="117">
        <v>2832</v>
      </c>
      <c r="Z177" s="117">
        <v>2832</v>
      </c>
      <c r="AA177" s="117">
        <v>2832</v>
      </c>
    </row>
    <row r="178" spans="1:27" s="7" customFormat="1" ht="21" customHeight="1" x14ac:dyDescent="0.35">
      <c r="A178" s="14"/>
      <c r="B178" s="14"/>
      <c r="C178" s="8"/>
      <c r="D178" s="8"/>
      <c r="E178" s="8"/>
      <c r="F178" s="8"/>
      <c r="G178" s="142">
        <v>1126151100</v>
      </c>
      <c r="H178" s="52" t="s">
        <v>89</v>
      </c>
      <c r="I178" s="51">
        <v>132</v>
      </c>
      <c r="J178" s="51" t="s">
        <v>103</v>
      </c>
      <c r="K178" s="51">
        <v>3150</v>
      </c>
      <c r="L178" s="51" t="s">
        <v>23</v>
      </c>
      <c r="M178" s="117">
        <v>3000</v>
      </c>
      <c r="N178" s="117">
        <v>3000</v>
      </c>
      <c r="O178" s="117">
        <v>3000</v>
      </c>
      <c r="P178" s="117">
        <v>3000</v>
      </c>
      <c r="Q178" s="117">
        <v>3000</v>
      </c>
      <c r="R178" s="117">
        <v>3000</v>
      </c>
      <c r="S178" s="117">
        <v>3000</v>
      </c>
      <c r="T178" s="117">
        <v>3000</v>
      </c>
      <c r="U178" s="117">
        <v>3000</v>
      </c>
      <c r="V178" s="117">
        <v>3000</v>
      </c>
      <c r="W178" s="117">
        <v>3000</v>
      </c>
      <c r="X178" s="117">
        <v>3000</v>
      </c>
      <c r="Y178" s="117">
        <v>3000</v>
      </c>
      <c r="Z178" s="117">
        <v>3000</v>
      </c>
      <c r="AA178" s="117">
        <v>3000</v>
      </c>
    </row>
    <row r="179" spans="1:27" s="7" customFormat="1" ht="21" customHeight="1" x14ac:dyDescent="0.35">
      <c r="A179" s="14"/>
      <c r="B179" s="14"/>
      <c r="C179" s="8"/>
      <c r="D179" s="8"/>
      <c r="E179" s="8"/>
      <c r="F179" s="8"/>
      <c r="G179" s="142">
        <v>1126151100</v>
      </c>
      <c r="H179" s="52" t="s">
        <v>89</v>
      </c>
      <c r="I179" s="51">
        <v>132</v>
      </c>
      <c r="J179" s="51" t="s">
        <v>103</v>
      </c>
      <c r="K179" s="51">
        <v>3170</v>
      </c>
      <c r="L179" s="51" t="s">
        <v>24</v>
      </c>
      <c r="M179" s="117">
        <v>27800</v>
      </c>
      <c r="N179" s="117">
        <v>27800</v>
      </c>
      <c r="O179" s="117">
        <v>27800</v>
      </c>
      <c r="P179" s="117">
        <v>27800</v>
      </c>
      <c r="Q179" s="117">
        <v>27800</v>
      </c>
      <c r="R179" s="117">
        <v>27800</v>
      </c>
      <c r="S179" s="117">
        <v>27800</v>
      </c>
      <c r="T179" s="117">
        <v>27800</v>
      </c>
      <c r="U179" s="117">
        <v>27800</v>
      </c>
      <c r="V179" s="117">
        <v>27800</v>
      </c>
      <c r="W179" s="117">
        <v>27800</v>
      </c>
      <c r="X179" s="117">
        <v>27800</v>
      </c>
      <c r="Y179" s="117">
        <v>27800</v>
      </c>
      <c r="Z179" s="117">
        <v>27800</v>
      </c>
      <c r="AA179" s="117">
        <v>27800</v>
      </c>
    </row>
    <row r="180" spans="1:27" s="7" customFormat="1" ht="21" customHeight="1" x14ac:dyDescent="0.35">
      <c r="A180" s="14"/>
      <c r="B180" s="14"/>
      <c r="C180" s="8"/>
      <c r="D180" s="8"/>
      <c r="E180" s="8"/>
      <c r="F180" s="8"/>
      <c r="G180" s="142">
        <v>1126151100</v>
      </c>
      <c r="H180" s="52" t="s">
        <v>89</v>
      </c>
      <c r="I180" s="51">
        <v>132</v>
      </c>
      <c r="J180" s="51" t="s">
        <v>103</v>
      </c>
      <c r="K180" s="51">
        <v>3180</v>
      </c>
      <c r="L180" s="51" t="s">
        <v>25</v>
      </c>
      <c r="M180" s="117">
        <v>500</v>
      </c>
      <c r="N180" s="117">
        <v>500</v>
      </c>
      <c r="O180" s="117">
        <v>500</v>
      </c>
      <c r="P180" s="117">
        <v>500</v>
      </c>
      <c r="Q180" s="117">
        <v>500</v>
      </c>
      <c r="R180" s="117">
        <v>500</v>
      </c>
      <c r="S180" s="117">
        <v>500</v>
      </c>
      <c r="T180" s="117">
        <v>500</v>
      </c>
      <c r="U180" s="117">
        <v>500</v>
      </c>
      <c r="V180" s="117">
        <v>500</v>
      </c>
      <c r="W180" s="117">
        <v>500</v>
      </c>
      <c r="X180" s="117">
        <v>500</v>
      </c>
      <c r="Y180" s="117">
        <v>500</v>
      </c>
      <c r="Z180" s="117">
        <v>500</v>
      </c>
      <c r="AA180" s="117">
        <v>500</v>
      </c>
    </row>
    <row r="181" spans="1:27" s="7" customFormat="1" ht="21" customHeight="1" x14ac:dyDescent="0.35">
      <c r="A181" s="14"/>
      <c r="B181" s="14"/>
      <c r="C181" s="8"/>
      <c r="D181" s="8"/>
      <c r="E181" s="8"/>
      <c r="F181" s="8"/>
      <c r="G181" s="142">
        <v>1126151100</v>
      </c>
      <c r="H181" s="52" t="s">
        <v>89</v>
      </c>
      <c r="I181" s="51">
        <v>132</v>
      </c>
      <c r="J181" s="51" t="s">
        <v>103</v>
      </c>
      <c r="K181" s="51">
        <v>3220</v>
      </c>
      <c r="L181" s="51" t="s">
        <v>26</v>
      </c>
      <c r="M181" s="117">
        <v>41514.923999999999</v>
      </c>
      <c r="N181" s="117">
        <v>41514.923999999999</v>
      </c>
      <c r="O181" s="117">
        <v>41514.923999999999</v>
      </c>
      <c r="P181" s="117">
        <v>41514.923999999999</v>
      </c>
      <c r="Q181" s="117">
        <v>41514.923999999999</v>
      </c>
      <c r="R181" s="117">
        <v>41514.923999999999</v>
      </c>
      <c r="S181" s="117">
        <v>41514.923999999999</v>
      </c>
      <c r="T181" s="117">
        <v>41514.923999999999</v>
      </c>
      <c r="U181" s="117">
        <v>41514.923999999999</v>
      </c>
      <c r="V181" s="117">
        <v>41514.923999999999</v>
      </c>
      <c r="W181" s="117">
        <v>41514.923999999999</v>
      </c>
      <c r="X181" s="117">
        <v>41514.923999999999</v>
      </c>
      <c r="Y181" s="117">
        <v>41514.923999999999</v>
      </c>
      <c r="Z181" s="117">
        <v>41514.923999999999</v>
      </c>
      <c r="AA181" s="117">
        <v>41514.923999999999</v>
      </c>
    </row>
    <row r="182" spans="1:27" s="7" customFormat="1" ht="21" customHeight="1" x14ac:dyDescent="0.35">
      <c r="A182" s="14"/>
      <c r="B182" s="14"/>
      <c r="C182" s="8"/>
      <c r="D182" s="8"/>
      <c r="E182" s="8"/>
      <c r="F182" s="8"/>
      <c r="G182" s="142">
        <v>1126151100</v>
      </c>
      <c r="H182" s="52" t="s">
        <v>89</v>
      </c>
      <c r="I182" s="51">
        <v>132</v>
      </c>
      <c r="J182" s="51" t="s">
        <v>103</v>
      </c>
      <c r="K182" s="51">
        <v>3230</v>
      </c>
      <c r="L182" s="51" t="s">
        <v>150</v>
      </c>
      <c r="M182" s="117">
        <v>6000</v>
      </c>
      <c r="N182" s="117">
        <v>6000</v>
      </c>
      <c r="O182" s="117">
        <v>6000</v>
      </c>
      <c r="P182" s="117">
        <v>6000</v>
      </c>
      <c r="Q182" s="117">
        <v>6000</v>
      </c>
      <c r="R182" s="117">
        <v>6000</v>
      </c>
      <c r="S182" s="117">
        <v>6000</v>
      </c>
      <c r="T182" s="117">
        <v>6000</v>
      </c>
      <c r="U182" s="117">
        <v>6000</v>
      </c>
      <c r="V182" s="117">
        <v>6000</v>
      </c>
      <c r="W182" s="117">
        <v>6000</v>
      </c>
      <c r="X182" s="117">
        <v>6000</v>
      </c>
      <c r="Y182" s="117">
        <v>6000</v>
      </c>
      <c r="Z182" s="117">
        <v>6000</v>
      </c>
      <c r="AA182" s="117">
        <v>6000</v>
      </c>
    </row>
    <row r="183" spans="1:27" s="7" customFormat="1" ht="21" customHeight="1" x14ac:dyDescent="0.35">
      <c r="A183" s="14"/>
      <c r="B183" s="14"/>
      <c r="C183" s="8"/>
      <c r="D183" s="8"/>
      <c r="E183" s="8"/>
      <c r="F183" s="8"/>
      <c r="G183" s="142">
        <v>1126151100</v>
      </c>
      <c r="H183" s="52" t="s">
        <v>89</v>
      </c>
      <c r="I183" s="51">
        <v>132</v>
      </c>
      <c r="J183" s="51" t="s">
        <v>103</v>
      </c>
      <c r="K183" s="51">
        <v>3290</v>
      </c>
      <c r="L183" s="51" t="s">
        <v>27</v>
      </c>
      <c r="M183" s="117">
        <v>2500</v>
      </c>
      <c r="N183" s="117">
        <v>2500</v>
      </c>
      <c r="O183" s="117">
        <v>2500</v>
      </c>
      <c r="P183" s="117">
        <v>2500</v>
      </c>
      <c r="Q183" s="117">
        <v>2500</v>
      </c>
      <c r="R183" s="117">
        <v>2500</v>
      </c>
      <c r="S183" s="117">
        <v>2500</v>
      </c>
      <c r="T183" s="117">
        <v>2500</v>
      </c>
      <c r="U183" s="117">
        <v>2500</v>
      </c>
      <c r="V183" s="117">
        <v>2500</v>
      </c>
      <c r="W183" s="117">
        <v>2500</v>
      </c>
      <c r="X183" s="117">
        <v>2500</v>
      </c>
      <c r="Y183" s="117">
        <v>2500</v>
      </c>
      <c r="Z183" s="117">
        <v>2500</v>
      </c>
      <c r="AA183" s="117">
        <v>2500</v>
      </c>
    </row>
    <row r="184" spans="1:27" s="7" customFormat="1" ht="21" customHeight="1" x14ac:dyDescent="0.35">
      <c r="A184" s="14"/>
      <c r="B184" s="14"/>
      <c r="C184" s="8"/>
      <c r="D184" s="8"/>
      <c r="E184" s="8"/>
      <c r="F184" s="8"/>
      <c r="G184" s="142">
        <v>1126151100</v>
      </c>
      <c r="H184" s="52" t="s">
        <v>89</v>
      </c>
      <c r="I184" s="51">
        <v>132</v>
      </c>
      <c r="J184" s="51" t="s">
        <v>103</v>
      </c>
      <c r="K184" s="51">
        <v>3310</v>
      </c>
      <c r="L184" s="51" t="s">
        <v>28</v>
      </c>
      <c r="M184" s="117">
        <v>0</v>
      </c>
      <c r="N184" s="117">
        <v>0</v>
      </c>
      <c r="O184" s="117">
        <v>0</v>
      </c>
      <c r="P184" s="117">
        <v>0</v>
      </c>
      <c r="Q184" s="117">
        <v>0</v>
      </c>
      <c r="R184" s="117">
        <v>0</v>
      </c>
      <c r="S184" s="117">
        <v>0</v>
      </c>
      <c r="T184" s="117">
        <v>0</v>
      </c>
      <c r="U184" s="117">
        <v>0</v>
      </c>
      <c r="V184" s="117">
        <v>0</v>
      </c>
      <c r="W184" s="117">
        <v>0</v>
      </c>
      <c r="X184" s="117">
        <v>0</v>
      </c>
      <c r="Y184" s="117">
        <v>0</v>
      </c>
      <c r="Z184" s="117">
        <v>0</v>
      </c>
      <c r="AA184" s="117">
        <v>0</v>
      </c>
    </row>
    <row r="185" spans="1:27" s="7" customFormat="1" ht="21" customHeight="1" x14ac:dyDescent="0.35">
      <c r="A185" s="14"/>
      <c r="B185" s="14"/>
      <c r="C185" s="8"/>
      <c r="D185" s="8"/>
      <c r="E185" s="8"/>
      <c r="F185" s="8"/>
      <c r="G185" s="142">
        <v>1126151100</v>
      </c>
      <c r="H185" s="52" t="s">
        <v>89</v>
      </c>
      <c r="I185" s="51">
        <v>132</v>
      </c>
      <c r="J185" s="51" t="s">
        <v>103</v>
      </c>
      <c r="K185" s="51">
        <v>3360</v>
      </c>
      <c r="L185" s="51" t="s">
        <v>29</v>
      </c>
      <c r="M185" s="117">
        <v>1850</v>
      </c>
      <c r="N185" s="117">
        <v>1850</v>
      </c>
      <c r="O185" s="117">
        <v>1850</v>
      </c>
      <c r="P185" s="117">
        <v>1850</v>
      </c>
      <c r="Q185" s="117">
        <v>1850</v>
      </c>
      <c r="R185" s="117">
        <v>1850</v>
      </c>
      <c r="S185" s="117">
        <v>1850</v>
      </c>
      <c r="T185" s="117">
        <v>1850</v>
      </c>
      <c r="U185" s="117">
        <v>1850</v>
      </c>
      <c r="V185" s="117">
        <v>1850</v>
      </c>
      <c r="W185" s="117">
        <v>1850</v>
      </c>
      <c r="X185" s="117">
        <v>1850</v>
      </c>
      <c r="Y185" s="117">
        <v>1850</v>
      </c>
      <c r="Z185" s="117">
        <v>1850</v>
      </c>
      <c r="AA185" s="117">
        <v>1850</v>
      </c>
    </row>
    <row r="186" spans="1:27" s="7" customFormat="1" ht="21" customHeight="1" x14ac:dyDescent="0.35">
      <c r="A186" s="14"/>
      <c r="B186" s="14"/>
      <c r="C186" s="8"/>
      <c r="D186" s="8"/>
      <c r="E186" s="8"/>
      <c r="F186" s="8"/>
      <c r="G186" s="142">
        <v>1126151100</v>
      </c>
      <c r="H186" s="52" t="s">
        <v>89</v>
      </c>
      <c r="I186" s="51">
        <v>132</v>
      </c>
      <c r="J186" s="51" t="s">
        <v>103</v>
      </c>
      <c r="K186" s="51">
        <v>3380</v>
      </c>
      <c r="L186" s="51" t="s">
        <v>30</v>
      </c>
      <c r="M186" s="117">
        <v>465.6</v>
      </c>
      <c r="N186" s="117">
        <v>465.6</v>
      </c>
      <c r="O186" s="117">
        <v>465.6</v>
      </c>
      <c r="P186" s="117">
        <v>465.6</v>
      </c>
      <c r="Q186" s="117">
        <v>465.6</v>
      </c>
      <c r="R186" s="117">
        <v>465.6</v>
      </c>
      <c r="S186" s="117">
        <v>465.6</v>
      </c>
      <c r="T186" s="117">
        <v>465.6</v>
      </c>
      <c r="U186" s="117">
        <v>465.6</v>
      </c>
      <c r="V186" s="117">
        <v>465.6</v>
      </c>
      <c r="W186" s="117">
        <v>465.6</v>
      </c>
      <c r="X186" s="117">
        <v>465.6</v>
      </c>
      <c r="Y186" s="117">
        <v>465.6</v>
      </c>
      <c r="Z186" s="117">
        <v>465.6</v>
      </c>
      <c r="AA186" s="117">
        <v>465.6</v>
      </c>
    </row>
    <row r="187" spans="1:27" s="7" customFormat="1" ht="21" customHeight="1" x14ac:dyDescent="0.35">
      <c r="A187" s="14"/>
      <c r="B187" s="14"/>
      <c r="C187" s="8"/>
      <c r="D187" s="8"/>
      <c r="E187" s="8"/>
      <c r="F187" s="8"/>
      <c r="G187" s="142">
        <v>1126151100</v>
      </c>
      <c r="H187" s="52" t="s">
        <v>89</v>
      </c>
      <c r="I187" s="51">
        <v>132</v>
      </c>
      <c r="J187" s="51" t="s">
        <v>103</v>
      </c>
      <c r="K187" s="51">
        <v>3390</v>
      </c>
      <c r="L187" s="51" t="s">
        <v>56</v>
      </c>
      <c r="M187" s="117">
        <v>0</v>
      </c>
      <c r="N187" s="117">
        <v>0</v>
      </c>
      <c r="O187" s="117">
        <v>0</v>
      </c>
      <c r="P187" s="117">
        <v>0</v>
      </c>
      <c r="Q187" s="117">
        <v>0</v>
      </c>
      <c r="R187" s="117">
        <v>0</v>
      </c>
      <c r="S187" s="117">
        <v>0</v>
      </c>
      <c r="T187" s="117">
        <v>0</v>
      </c>
      <c r="U187" s="117">
        <v>0</v>
      </c>
      <c r="V187" s="117">
        <v>0</v>
      </c>
      <c r="W187" s="117">
        <v>0</v>
      </c>
      <c r="X187" s="117">
        <v>0</v>
      </c>
      <c r="Y187" s="117">
        <v>0</v>
      </c>
      <c r="Z187" s="117">
        <v>0</v>
      </c>
      <c r="AA187" s="117">
        <v>0</v>
      </c>
    </row>
    <row r="188" spans="1:27" s="7" customFormat="1" ht="21" customHeight="1" x14ac:dyDescent="0.35">
      <c r="A188" s="14"/>
      <c r="B188" s="14"/>
      <c r="C188" s="8"/>
      <c r="D188" s="8"/>
      <c r="E188" s="8"/>
      <c r="F188" s="8"/>
      <c r="G188" s="142">
        <v>1126151100</v>
      </c>
      <c r="H188" s="52" t="s">
        <v>89</v>
      </c>
      <c r="I188" s="51">
        <v>132</v>
      </c>
      <c r="J188" s="51" t="s">
        <v>103</v>
      </c>
      <c r="K188" s="51">
        <v>3410</v>
      </c>
      <c r="L188" s="63" t="s">
        <v>31</v>
      </c>
      <c r="M188" s="117">
        <v>960</v>
      </c>
      <c r="N188" s="117">
        <v>960</v>
      </c>
      <c r="O188" s="117">
        <v>960</v>
      </c>
      <c r="P188" s="117">
        <v>960</v>
      </c>
      <c r="Q188" s="117">
        <v>960</v>
      </c>
      <c r="R188" s="117">
        <v>960</v>
      </c>
      <c r="S188" s="117">
        <v>960</v>
      </c>
      <c r="T188" s="117">
        <v>960</v>
      </c>
      <c r="U188" s="117">
        <v>960</v>
      </c>
      <c r="V188" s="117">
        <v>960</v>
      </c>
      <c r="W188" s="117">
        <v>960</v>
      </c>
      <c r="X188" s="117">
        <v>960</v>
      </c>
      <c r="Y188" s="117">
        <v>960</v>
      </c>
      <c r="Z188" s="117">
        <v>960</v>
      </c>
      <c r="AA188" s="117">
        <v>960</v>
      </c>
    </row>
    <row r="189" spans="1:27" s="7" customFormat="1" ht="21" customHeight="1" x14ac:dyDescent="0.35">
      <c r="A189" s="14"/>
      <c r="B189" s="14"/>
      <c r="C189" s="8"/>
      <c r="D189" s="8"/>
      <c r="E189" s="8"/>
      <c r="F189" s="8"/>
      <c r="G189" s="142">
        <v>1126151100</v>
      </c>
      <c r="H189" s="52" t="s">
        <v>89</v>
      </c>
      <c r="I189" s="51">
        <v>132</v>
      </c>
      <c r="J189" s="51" t="s">
        <v>103</v>
      </c>
      <c r="K189" s="51">
        <v>3450</v>
      </c>
      <c r="L189" s="63" t="s">
        <v>70</v>
      </c>
      <c r="M189" s="117">
        <v>3003</v>
      </c>
      <c r="N189" s="117">
        <v>3003</v>
      </c>
      <c r="O189" s="117">
        <v>3003</v>
      </c>
      <c r="P189" s="117">
        <v>3003</v>
      </c>
      <c r="Q189" s="117">
        <v>3003</v>
      </c>
      <c r="R189" s="117">
        <v>3003</v>
      </c>
      <c r="S189" s="117">
        <v>3003</v>
      </c>
      <c r="T189" s="117">
        <v>3003</v>
      </c>
      <c r="U189" s="117">
        <v>3003</v>
      </c>
      <c r="V189" s="117">
        <v>3003</v>
      </c>
      <c r="W189" s="117">
        <v>3003</v>
      </c>
      <c r="X189" s="117">
        <v>3003</v>
      </c>
      <c r="Y189" s="117">
        <v>3003</v>
      </c>
      <c r="Z189" s="117">
        <v>3003</v>
      </c>
      <c r="AA189" s="117">
        <v>3003</v>
      </c>
    </row>
    <row r="190" spans="1:27" s="7" customFormat="1" ht="21" customHeight="1" x14ac:dyDescent="0.35">
      <c r="A190" s="14"/>
      <c r="B190" s="14"/>
      <c r="C190" s="8"/>
      <c r="D190" s="8"/>
      <c r="E190" s="8"/>
      <c r="F190" s="8"/>
      <c r="G190" s="142">
        <v>1126151100</v>
      </c>
      <c r="H190" s="52" t="s">
        <v>89</v>
      </c>
      <c r="I190" s="51">
        <v>132</v>
      </c>
      <c r="J190" s="51" t="s">
        <v>103</v>
      </c>
      <c r="K190" s="51">
        <v>3510</v>
      </c>
      <c r="L190" s="51" t="s">
        <v>32</v>
      </c>
      <c r="M190" s="117">
        <v>2500</v>
      </c>
      <c r="N190" s="117">
        <v>2500</v>
      </c>
      <c r="O190" s="117">
        <v>2500</v>
      </c>
      <c r="P190" s="117">
        <v>2500</v>
      </c>
      <c r="Q190" s="117">
        <v>2500</v>
      </c>
      <c r="R190" s="117">
        <v>2500</v>
      </c>
      <c r="S190" s="117">
        <v>2500</v>
      </c>
      <c r="T190" s="117">
        <v>2500</v>
      </c>
      <c r="U190" s="117">
        <v>2500</v>
      </c>
      <c r="V190" s="117">
        <v>2500</v>
      </c>
      <c r="W190" s="117">
        <v>2500</v>
      </c>
      <c r="X190" s="117">
        <v>2500</v>
      </c>
      <c r="Y190" s="117">
        <v>2500</v>
      </c>
      <c r="Z190" s="117">
        <v>2500</v>
      </c>
      <c r="AA190" s="117">
        <v>2500</v>
      </c>
    </row>
    <row r="191" spans="1:27" s="7" customFormat="1" ht="21" customHeight="1" x14ac:dyDescent="0.35">
      <c r="A191" s="14"/>
      <c r="B191" s="14"/>
      <c r="C191" s="8"/>
      <c r="D191" s="8"/>
      <c r="E191" s="8"/>
      <c r="F191" s="8"/>
      <c r="G191" s="142">
        <v>1126151100</v>
      </c>
      <c r="H191" s="52" t="s">
        <v>89</v>
      </c>
      <c r="I191" s="51">
        <v>132</v>
      </c>
      <c r="J191" s="51" t="s">
        <v>103</v>
      </c>
      <c r="K191" s="51">
        <v>3520</v>
      </c>
      <c r="L191" s="51" t="s">
        <v>33</v>
      </c>
      <c r="M191" s="117">
        <v>1500</v>
      </c>
      <c r="N191" s="117">
        <v>1500</v>
      </c>
      <c r="O191" s="117">
        <v>1500</v>
      </c>
      <c r="P191" s="117">
        <v>1500</v>
      </c>
      <c r="Q191" s="117">
        <v>1500</v>
      </c>
      <c r="R191" s="117">
        <v>1500</v>
      </c>
      <c r="S191" s="117">
        <v>1500</v>
      </c>
      <c r="T191" s="117">
        <v>1500</v>
      </c>
      <c r="U191" s="117">
        <v>1500</v>
      </c>
      <c r="V191" s="117">
        <v>1500</v>
      </c>
      <c r="W191" s="117">
        <v>1500</v>
      </c>
      <c r="X191" s="117">
        <v>1500</v>
      </c>
      <c r="Y191" s="117">
        <v>1500</v>
      </c>
      <c r="Z191" s="117">
        <v>1500</v>
      </c>
      <c r="AA191" s="117">
        <v>1500</v>
      </c>
    </row>
    <row r="192" spans="1:27" s="7" customFormat="1" ht="21" customHeight="1" x14ac:dyDescent="0.35">
      <c r="A192" s="14"/>
      <c r="B192" s="14"/>
      <c r="C192" s="8"/>
      <c r="D192" s="8"/>
      <c r="E192" s="8"/>
      <c r="F192" s="8"/>
      <c r="G192" s="142">
        <v>1126151100</v>
      </c>
      <c r="H192" s="52" t="s">
        <v>89</v>
      </c>
      <c r="I192" s="51">
        <v>132</v>
      </c>
      <c r="J192" s="51" t="s">
        <v>103</v>
      </c>
      <c r="K192" s="51">
        <v>3530</v>
      </c>
      <c r="L192" s="51" t="s">
        <v>34</v>
      </c>
      <c r="M192" s="117">
        <v>4500</v>
      </c>
      <c r="N192" s="117">
        <v>4500</v>
      </c>
      <c r="O192" s="117">
        <v>4500</v>
      </c>
      <c r="P192" s="117">
        <v>4500</v>
      </c>
      <c r="Q192" s="117">
        <v>4500</v>
      </c>
      <c r="R192" s="117">
        <v>4500</v>
      </c>
      <c r="S192" s="117">
        <v>4500</v>
      </c>
      <c r="T192" s="117">
        <v>4500</v>
      </c>
      <c r="U192" s="117">
        <v>4500</v>
      </c>
      <c r="V192" s="117">
        <v>4500</v>
      </c>
      <c r="W192" s="117">
        <v>4500</v>
      </c>
      <c r="X192" s="117">
        <v>4500</v>
      </c>
      <c r="Y192" s="117">
        <v>4500</v>
      </c>
      <c r="Z192" s="117">
        <v>4500</v>
      </c>
      <c r="AA192" s="117">
        <v>4500</v>
      </c>
    </row>
    <row r="193" spans="1:27" s="7" customFormat="1" ht="21" customHeight="1" x14ac:dyDescent="0.35">
      <c r="A193" s="14"/>
      <c r="B193" s="14"/>
      <c r="C193" s="8"/>
      <c r="D193" s="8"/>
      <c r="E193" s="8"/>
      <c r="F193" s="8"/>
      <c r="G193" s="142">
        <v>1126151100</v>
      </c>
      <c r="H193" s="52" t="s">
        <v>89</v>
      </c>
      <c r="I193" s="51">
        <v>132</v>
      </c>
      <c r="J193" s="51" t="s">
        <v>103</v>
      </c>
      <c r="K193" s="51">
        <v>3550</v>
      </c>
      <c r="L193" s="51" t="s">
        <v>35</v>
      </c>
      <c r="M193" s="117">
        <v>5500</v>
      </c>
      <c r="N193" s="117">
        <v>5500</v>
      </c>
      <c r="O193" s="117">
        <v>5500</v>
      </c>
      <c r="P193" s="117">
        <v>5500</v>
      </c>
      <c r="Q193" s="117">
        <v>5500</v>
      </c>
      <c r="R193" s="117">
        <v>5500</v>
      </c>
      <c r="S193" s="117">
        <v>5500</v>
      </c>
      <c r="T193" s="117">
        <v>5500</v>
      </c>
      <c r="U193" s="117">
        <v>5500</v>
      </c>
      <c r="V193" s="117">
        <v>5500</v>
      </c>
      <c r="W193" s="117">
        <v>5500</v>
      </c>
      <c r="X193" s="117">
        <v>5500</v>
      </c>
      <c r="Y193" s="117">
        <v>5500</v>
      </c>
      <c r="Z193" s="117">
        <v>5500</v>
      </c>
      <c r="AA193" s="117">
        <v>5500</v>
      </c>
    </row>
    <row r="194" spans="1:27" s="7" customFormat="1" ht="21" customHeight="1" x14ac:dyDescent="0.35">
      <c r="A194" s="14"/>
      <c r="B194" s="14"/>
      <c r="C194" s="8"/>
      <c r="D194" s="8"/>
      <c r="E194" s="8"/>
      <c r="F194" s="8"/>
      <c r="G194" s="142">
        <v>1126151100</v>
      </c>
      <c r="H194" s="52" t="s">
        <v>89</v>
      </c>
      <c r="I194" s="51">
        <v>132</v>
      </c>
      <c r="J194" s="51" t="s">
        <v>103</v>
      </c>
      <c r="K194" s="51">
        <v>3570</v>
      </c>
      <c r="L194" s="51" t="s">
        <v>36</v>
      </c>
      <c r="M194" s="117">
        <v>4000</v>
      </c>
      <c r="N194" s="117">
        <v>4000</v>
      </c>
      <c r="O194" s="117">
        <v>4000</v>
      </c>
      <c r="P194" s="117">
        <v>4000</v>
      </c>
      <c r="Q194" s="117">
        <v>4000</v>
      </c>
      <c r="R194" s="117">
        <v>4000</v>
      </c>
      <c r="S194" s="117">
        <v>4000</v>
      </c>
      <c r="T194" s="117">
        <v>4000</v>
      </c>
      <c r="U194" s="117">
        <v>4000</v>
      </c>
      <c r="V194" s="117">
        <v>4000</v>
      </c>
      <c r="W194" s="117">
        <v>4000</v>
      </c>
      <c r="X194" s="117">
        <v>4000</v>
      </c>
      <c r="Y194" s="117">
        <v>4000</v>
      </c>
      <c r="Z194" s="117">
        <v>4000</v>
      </c>
      <c r="AA194" s="117">
        <v>4000</v>
      </c>
    </row>
    <row r="195" spans="1:27" s="7" customFormat="1" ht="21" customHeight="1" x14ac:dyDescent="0.35">
      <c r="A195" s="14"/>
      <c r="B195" s="14"/>
      <c r="C195" s="8"/>
      <c r="D195" s="8"/>
      <c r="E195" s="8"/>
      <c r="F195" s="8"/>
      <c r="G195" s="142">
        <v>1126151100</v>
      </c>
      <c r="H195" s="52" t="s">
        <v>89</v>
      </c>
      <c r="I195" s="51">
        <v>132</v>
      </c>
      <c r="J195" s="51" t="s">
        <v>103</v>
      </c>
      <c r="K195" s="51">
        <v>3610</v>
      </c>
      <c r="L195" s="51" t="s">
        <v>37</v>
      </c>
      <c r="M195" s="117">
        <v>4500</v>
      </c>
      <c r="N195" s="117">
        <v>4500</v>
      </c>
      <c r="O195" s="117">
        <v>4500</v>
      </c>
      <c r="P195" s="117">
        <v>4500</v>
      </c>
      <c r="Q195" s="117">
        <v>4500</v>
      </c>
      <c r="R195" s="117">
        <v>4500</v>
      </c>
      <c r="S195" s="117">
        <v>4500</v>
      </c>
      <c r="T195" s="117">
        <v>4500</v>
      </c>
      <c r="U195" s="117">
        <v>4500</v>
      </c>
      <c r="V195" s="117">
        <v>4500</v>
      </c>
      <c r="W195" s="117">
        <v>4500</v>
      </c>
      <c r="X195" s="117">
        <v>4500</v>
      </c>
      <c r="Y195" s="117">
        <v>4500</v>
      </c>
      <c r="Z195" s="117">
        <v>4500</v>
      </c>
      <c r="AA195" s="117">
        <v>4500</v>
      </c>
    </row>
    <row r="196" spans="1:27" s="7" customFormat="1" ht="21" customHeight="1" x14ac:dyDescent="0.35">
      <c r="A196" s="14"/>
      <c r="B196" s="14"/>
      <c r="C196" s="8"/>
      <c r="D196" s="8"/>
      <c r="E196" s="8"/>
      <c r="F196" s="8"/>
      <c r="G196" s="142">
        <v>1126151100</v>
      </c>
      <c r="H196" s="52" t="s">
        <v>89</v>
      </c>
      <c r="I196" s="51">
        <v>132</v>
      </c>
      <c r="J196" s="51" t="s">
        <v>103</v>
      </c>
      <c r="K196" s="51">
        <v>3710</v>
      </c>
      <c r="L196" s="51" t="s">
        <v>118</v>
      </c>
      <c r="M196" s="117">
        <v>4400</v>
      </c>
      <c r="N196" s="117">
        <v>4400</v>
      </c>
      <c r="O196" s="117">
        <v>4400</v>
      </c>
      <c r="P196" s="117">
        <v>4400</v>
      </c>
      <c r="Q196" s="117">
        <v>4400</v>
      </c>
      <c r="R196" s="117">
        <v>4400</v>
      </c>
      <c r="S196" s="117">
        <v>4400</v>
      </c>
      <c r="T196" s="117">
        <v>4400</v>
      </c>
      <c r="U196" s="117">
        <v>4400</v>
      </c>
      <c r="V196" s="117">
        <v>4400</v>
      </c>
      <c r="W196" s="117">
        <v>4400</v>
      </c>
      <c r="X196" s="117">
        <v>4400</v>
      </c>
      <c r="Y196" s="117">
        <v>4400</v>
      </c>
      <c r="Z196" s="117">
        <v>4400</v>
      </c>
      <c r="AA196" s="117">
        <v>4400</v>
      </c>
    </row>
    <row r="197" spans="1:27" s="7" customFormat="1" ht="21" customHeight="1" x14ac:dyDescent="0.35">
      <c r="A197" s="14"/>
      <c r="B197" s="14"/>
      <c r="C197" s="8"/>
      <c r="D197" s="8"/>
      <c r="E197" s="8"/>
      <c r="F197" s="8"/>
      <c r="G197" s="142">
        <v>1126151100</v>
      </c>
      <c r="H197" s="52" t="s">
        <v>89</v>
      </c>
      <c r="I197" s="51">
        <v>132</v>
      </c>
      <c r="J197" s="51" t="s">
        <v>103</v>
      </c>
      <c r="K197" s="51">
        <v>3720</v>
      </c>
      <c r="L197" s="51" t="s">
        <v>38</v>
      </c>
      <c r="M197" s="117">
        <v>3500</v>
      </c>
      <c r="N197" s="117">
        <v>3500</v>
      </c>
      <c r="O197" s="117">
        <v>3500</v>
      </c>
      <c r="P197" s="117">
        <v>3500</v>
      </c>
      <c r="Q197" s="117">
        <v>3500</v>
      </c>
      <c r="R197" s="117">
        <v>3500</v>
      </c>
      <c r="S197" s="117">
        <v>3500</v>
      </c>
      <c r="T197" s="117">
        <v>3500</v>
      </c>
      <c r="U197" s="117">
        <v>3500</v>
      </c>
      <c r="V197" s="117">
        <v>3500</v>
      </c>
      <c r="W197" s="117">
        <v>3500</v>
      </c>
      <c r="X197" s="117">
        <v>3500</v>
      </c>
      <c r="Y197" s="117">
        <v>3500</v>
      </c>
      <c r="Z197" s="117">
        <v>3500</v>
      </c>
      <c r="AA197" s="117">
        <v>3500</v>
      </c>
    </row>
    <row r="198" spans="1:27" s="7" customFormat="1" ht="21" customHeight="1" x14ac:dyDescent="0.35">
      <c r="A198" s="14"/>
      <c r="B198" s="14"/>
      <c r="C198" s="8"/>
      <c r="D198" s="8"/>
      <c r="E198" s="8"/>
      <c r="F198" s="8"/>
      <c r="G198" s="142">
        <v>1126151100</v>
      </c>
      <c r="H198" s="52" t="s">
        <v>89</v>
      </c>
      <c r="I198" s="51">
        <v>132</v>
      </c>
      <c r="J198" s="51" t="s">
        <v>103</v>
      </c>
      <c r="K198" s="51">
        <v>3750</v>
      </c>
      <c r="L198" s="51" t="s">
        <v>39</v>
      </c>
      <c r="M198" s="117">
        <v>7500</v>
      </c>
      <c r="N198" s="117">
        <v>7500</v>
      </c>
      <c r="O198" s="117">
        <v>7500</v>
      </c>
      <c r="P198" s="117">
        <v>7500</v>
      </c>
      <c r="Q198" s="117">
        <v>7500</v>
      </c>
      <c r="R198" s="117">
        <v>7500</v>
      </c>
      <c r="S198" s="117">
        <v>7500</v>
      </c>
      <c r="T198" s="117">
        <v>7500</v>
      </c>
      <c r="U198" s="117">
        <v>7500</v>
      </c>
      <c r="V198" s="117">
        <v>7500</v>
      </c>
      <c r="W198" s="117">
        <v>7500</v>
      </c>
      <c r="X198" s="117">
        <v>7500</v>
      </c>
      <c r="Y198" s="117">
        <v>7500</v>
      </c>
      <c r="Z198" s="117">
        <v>7500</v>
      </c>
      <c r="AA198" s="117">
        <v>7500</v>
      </c>
    </row>
    <row r="199" spans="1:27" s="7" customFormat="1" ht="21" customHeight="1" x14ac:dyDescent="0.35">
      <c r="A199" s="14"/>
      <c r="B199" s="14"/>
      <c r="C199" s="8"/>
      <c r="D199" s="8"/>
      <c r="E199" s="8"/>
      <c r="F199" s="8"/>
      <c r="G199" s="142">
        <v>1126151100</v>
      </c>
      <c r="H199" s="52" t="s">
        <v>89</v>
      </c>
      <c r="I199" s="51">
        <v>132</v>
      </c>
      <c r="J199" s="51" t="s">
        <v>103</v>
      </c>
      <c r="K199" s="51">
        <v>3790</v>
      </c>
      <c r="L199" s="51" t="s">
        <v>40</v>
      </c>
      <c r="M199" s="117">
        <v>2500</v>
      </c>
      <c r="N199" s="117">
        <v>2500</v>
      </c>
      <c r="O199" s="117">
        <v>2500</v>
      </c>
      <c r="P199" s="117">
        <v>2500</v>
      </c>
      <c r="Q199" s="117">
        <v>2500</v>
      </c>
      <c r="R199" s="117">
        <v>2500</v>
      </c>
      <c r="S199" s="117">
        <v>2500</v>
      </c>
      <c r="T199" s="117">
        <v>2500</v>
      </c>
      <c r="U199" s="117">
        <v>2500</v>
      </c>
      <c r="V199" s="117">
        <v>2500</v>
      </c>
      <c r="W199" s="117">
        <v>2500</v>
      </c>
      <c r="X199" s="117">
        <v>2500</v>
      </c>
      <c r="Y199" s="117">
        <v>2500</v>
      </c>
      <c r="Z199" s="117">
        <v>2500</v>
      </c>
      <c r="AA199" s="117">
        <v>2500</v>
      </c>
    </row>
    <row r="200" spans="1:27" s="7" customFormat="1" ht="21" customHeight="1" x14ac:dyDescent="0.35">
      <c r="A200" s="14"/>
      <c r="B200" s="14"/>
      <c r="C200" s="8"/>
      <c r="D200" s="8"/>
      <c r="E200" s="8"/>
      <c r="F200" s="8"/>
      <c r="G200" s="142">
        <v>1126151100</v>
      </c>
      <c r="H200" s="52" t="s">
        <v>89</v>
      </c>
      <c r="I200" s="51">
        <v>132</v>
      </c>
      <c r="J200" s="51" t="s">
        <v>103</v>
      </c>
      <c r="K200" s="51">
        <v>3820</v>
      </c>
      <c r="L200" s="51" t="s">
        <v>41</v>
      </c>
      <c r="M200" s="117">
        <v>0</v>
      </c>
      <c r="N200" s="117">
        <v>0</v>
      </c>
      <c r="O200" s="117">
        <v>0</v>
      </c>
      <c r="P200" s="117">
        <v>0</v>
      </c>
      <c r="Q200" s="117">
        <v>0</v>
      </c>
      <c r="R200" s="117">
        <v>0</v>
      </c>
      <c r="S200" s="117">
        <v>0</v>
      </c>
      <c r="T200" s="117">
        <v>0</v>
      </c>
      <c r="U200" s="117">
        <v>0</v>
      </c>
      <c r="V200" s="117">
        <v>0</v>
      </c>
      <c r="W200" s="117">
        <v>0</v>
      </c>
      <c r="X200" s="117">
        <v>0</v>
      </c>
      <c r="Y200" s="117">
        <v>0</v>
      </c>
      <c r="Z200" s="117">
        <v>0</v>
      </c>
      <c r="AA200" s="117">
        <v>0</v>
      </c>
    </row>
    <row r="201" spans="1:27" s="7" customFormat="1" ht="21" customHeight="1" x14ac:dyDescent="0.35">
      <c r="A201" s="14"/>
      <c r="B201" s="14"/>
      <c r="C201" s="8"/>
      <c r="D201" s="8"/>
      <c r="E201" s="8"/>
      <c r="F201" s="8"/>
      <c r="G201" s="142">
        <v>1126151100</v>
      </c>
      <c r="H201" s="52" t="s">
        <v>89</v>
      </c>
      <c r="I201" s="51">
        <v>132</v>
      </c>
      <c r="J201" s="51" t="s">
        <v>103</v>
      </c>
      <c r="K201" s="51">
        <v>3830</v>
      </c>
      <c r="L201" s="51" t="s">
        <v>79</v>
      </c>
      <c r="M201" s="117">
        <v>0</v>
      </c>
      <c r="N201" s="117">
        <v>0</v>
      </c>
      <c r="O201" s="117">
        <v>0</v>
      </c>
      <c r="P201" s="117">
        <v>0</v>
      </c>
      <c r="Q201" s="117">
        <v>0</v>
      </c>
      <c r="R201" s="117">
        <v>0</v>
      </c>
      <c r="S201" s="117">
        <v>0</v>
      </c>
      <c r="T201" s="117">
        <v>0</v>
      </c>
      <c r="U201" s="117">
        <v>0</v>
      </c>
      <c r="V201" s="117">
        <v>0</v>
      </c>
      <c r="W201" s="117">
        <v>0</v>
      </c>
      <c r="X201" s="117">
        <v>0</v>
      </c>
      <c r="Y201" s="117">
        <v>0</v>
      </c>
      <c r="Z201" s="117">
        <v>0</v>
      </c>
      <c r="AA201" s="117">
        <v>0</v>
      </c>
    </row>
    <row r="202" spans="1:27" s="7" customFormat="1" ht="21" customHeight="1" x14ac:dyDescent="0.35">
      <c r="A202" s="14"/>
      <c r="B202" s="14"/>
      <c r="C202" s="8"/>
      <c r="D202" s="8"/>
      <c r="E202" s="8"/>
      <c r="F202" s="8"/>
      <c r="G202" s="142">
        <v>1126151100</v>
      </c>
      <c r="H202" s="52" t="s">
        <v>89</v>
      </c>
      <c r="I202" s="51">
        <v>132</v>
      </c>
      <c r="J202" s="51" t="s">
        <v>103</v>
      </c>
      <c r="K202" s="51">
        <v>3920</v>
      </c>
      <c r="L202" s="51" t="s">
        <v>80</v>
      </c>
      <c r="M202" s="117">
        <v>6100</v>
      </c>
      <c r="N202" s="117">
        <v>6100</v>
      </c>
      <c r="O202" s="117">
        <v>6100</v>
      </c>
      <c r="P202" s="117">
        <v>6100</v>
      </c>
      <c r="Q202" s="117">
        <v>6100</v>
      </c>
      <c r="R202" s="117">
        <v>6100</v>
      </c>
      <c r="S202" s="117">
        <v>6100</v>
      </c>
      <c r="T202" s="117">
        <v>6100</v>
      </c>
      <c r="U202" s="117">
        <v>6100</v>
      </c>
      <c r="V202" s="117">
        <v>6100</v>
      </c>
      <c r="W202" s="117">
        <v>6100</v>
      </c>
      <c r="X202" s="117">
        <v>6100</v>
      </c>
      <c r="Y202" s="117">
        <v>6100</v>
      </c>
      <c r="Z202" s="117">
        <v>6100</v>
      </c>
      <c r="AA202" s="117">
        <v>6100</v>
      </c>
    </row>
    <row r="203" spans="1:27" s="7" customFormat="1" ht="21" customHeight="1" x14ac:dyDescent="0.35">
      <c r="A203" s="14"/>
      <c r="B203" s="14"/>
      <c r="C203" s="8"/>
      <c r="D203" s="8"/>
      <c r="E203" s="8"/>
      <c r="F203" s="8"/>
      <c r="G203" s="142">
        <v>1126151100</v>
      </c>
      <c r="H203" s="52" t="s">
        <v>89</v>
      </c>
      <c r="I203" s="51">
        <v>132</v>
      </c>
      <c r="J203" s="51" t="s">
        <v>103</v>
      </c>
      <c r="K203" s="51">
        <v>3960</v>
      </c>
      <c r="L203" s="51" t="s">
        <v>42</v>
      </c>
      <c r="M203" s="117">
        <v>680</v>
      </c>
      <c r="N203" s="117">
        <v>680</v>
      </c>
      <c r="O203" s="117">
        <v>680</v>
      </c>
      <c r="P203" s="117">
        <v>680</v>
      </c>
      <c r="Q203" s="117">
        <v>680</v>
      </c>
      <c r="R203" s="117">
        <v>680</v>
      </c>
      <c r="S203" s="117">
        <v>680</v>
      </c>
      <c r="T203" s="117">
        <v>680</v>
      </c>
      <c r="U203" s="117">
        <v>680</v>
      </c>
      <c r="V203" s="117">
        <v>680</v>
      </c>
      <c r="W203" s="117">
        <v>680</v>
      </c>
      <c r="X203" s="117">
        <v>680</v>
      </c>
      <c r="Y203" s="117">
        <v>680</v>
      </c>
      <c r="Z203" s="117">
        <v>680</v>
      </c>
      <c r="AA203" s="117">
        <v>680</v>
      </c>
    </row>
    <row r="204" spans="1:27" s="7" customFormat="1" ht="21" customHeight="1" x14ac:dyDescent="0.35">
      <c r="A204" s="14"/>
      <c r="B204" s="14"/>
      <c r="C204" s="8"/>
      <c r="D204" s="8"/>
      <c r="E204" s="8"/>
      <c r="F204" s="8"/>
      <c r="G204" s="142">
        <v>1126151100</v>
      </c>
      <c r="H204" s="52" t="s">
        <v>89</v>
      </c>
      <c r="I204" s="51">
        <v>132</v>
      </c>
      <c r="J204" s="51" t="s">
        <v>103</v>
      </c>
      <c r="K204" s="51">
        <v>3980</v>
      </c>
      <c r="L204" s="51" t="s">
        <v>43</v>
      </c>
      <c r="M204" s="117">
        <v>0</v>
      </c>
      <c r="N204" s="117">
        <v>0</v>
      </c>
      <c r="O204" s="117">
        <v>0</v>
      </c>
      <c r="P204" s="117">
        <v>0</v>
      </c>
      <c r="Q204" s="117">
        <v>0</v>
      </c>
      <c r="R204" s="117">
        <v>0</v>
      </c>
      <c r="S204" s="117">
        <v>0</v>
      </c>
      <c r="T204" s="117">
        <v>0</v>
      </c>
      <c r="U204" s="117">
        <v>0</v>
      </c>
      <c r="V204" s="117">
        <v>0</v>
      </c>
      <c r="W204" s="117">
        <v>0</v>
      </c>
      <c r="X204" s="117">
        <v>0</v>
      </c>
      <c r="Y204" s="117">
        <v>0</v>
      </c>
      <c r="Z204" s="117">
        <v>0</v>
      </c>
      <c r="AA204" s="117">
        <v>0</v>
      </c>
    </row>
    <row r="205" spans="1:27" s="7" customFormat="1" ht="21" customHeight="1" x14ac:dyDescent="0.35">
      <c r="A205" s="14"/>
      <c r="B205" s="14"/>
      <c r="C205" s="8"/>
      <c r="D205" s="8"/>
      <c r="E205" s="8"/>
      <c r="F205" s="8"/>
      <c r="G205" s="148"/>
      <c r="H205" s="53" t="s">
        <v>59</v>
      </c>
      <c r="I205" s="53"/>
      <c r="J205" s="53"/>
      <c r="K205" s="53"/>
      <c r="L205" s="55"/>
      <c r="M205" s="116">
        <f>SUM(M175:M204)</f>
        <v>151965.524</v>
      </c>
      <c r="N205" s="116">
        <f>SUM(N175:N204)</f>
        <v>151965.524</v>
      </c>
      <c r="O205" s="116">
        <f t="shared" ref="O205:U205" si="224">SUM(O175:O204)</f>
        <v>151965.524</v>
      </c>
      <c r="P205" s="116">
        <f t="shared" si="224"/>
        <v>151965.524</v>
      </c>
      <c r="Q205" s="116">
        <f t="shared" si="224"/>
        <v>151965.524</v>
      </c>
      <c r="R205" s="116">
        <f t="shared" si="224"/>
        <v>151965.524</v>
      </c>
      <c r="S205" s="116">
        <f t="shared" si="224"/>
        <v>151965.524</v>
      </c>
      <c r="T205" s="116">
        <f t="shared" si="224"/>
        <v>151965.524</v>
      </c>
      <c r="U205" s="116">
        <f t="shared" si="224"/>
        <v>151965.524</v>
      </c>
      <c r="V205" s="116">
        <f>SUM(V175:V204)</f>
        <v>151965.524</v>
      </c>
      <c r="W205" s="116">
        <f t="shared" ref="W205" si="225">SUM(W175:W204)</f>
        <v>151965.524</v>
      </c>
      <c r="X205" s="116">
        <f t="shared" ref="X205" si="226">SUM(X175:X204)</f>
        <v>151965.524</v>
      </c>
      <c r="Y205" s="116">
        <f t="shared" ref="Y205" si="227">SUM(Y175:Y204)</f>
        <v>151965.524</v>
      </c>
      <c r="Z205" s="116">
        <f t="shared" ref="Z205" si="228">SUM(Z175:Z204)</f>
        <v>151965.524</v>
      </c>
      <c r="AA205" s="116">
        <f t="shared" ref="AA205" si="229">SUM(AA175:AA204)</f>
        <v>151965.524</v>
      </c>
    </row>
    <row r="206" spans="1:27" ht="21" customHeight="1" x14ac:dyDescent="0.35">
      <c r="A206" s="8"/>
      <c r="B206" s="8"/>
      <c r="C206" s="28"/>
      <c r="D206" s="28"/>
      <c r="E206" s="189">
        <v>4</v>
      </c>
      <c r="F206" s="189" t="s">
        <v>140</v>
      </c>
      <c r="G206" s="190"/>
      <c r="H206" s="189"/>
      <c r="I206" s="189"/>
      <c r="J206" s="189"/>
      <c r="K206" s="189"/>
      <c r="L206" s="189"/>
      <c r="M206" s="191">
        <f>+M216+M247</f>
        <v>1058270.496</v>
      </c>
      <c r="N206" s="191">
        <f>+N216+N247</f>
        <v>1058270.496</v>
      </c>
      <c r="O206" s="191">
        <f t="shared" ref="O206:U206" si="230">+O216+O247</f>
        <v>1058270.496</v>
      </c>
      <c r="P206" s="191">
        <f t="shared" si="230"/>
        <v>1058270.496</v>
      </c>
      <c r="Q206" s="191">
        <f t="shared" si="230"/>
        <v>1058270.496</v>
      </c>
      <c r="R206" s="191">
        <f t="shared" si="230"/>
        <v>1058270.496</v>
      </c>
      <c r="S206" s="191">
        <f t="shared" si="230"/>
        <v>1058270.496</v>
      </c>
      <c r="T206" s="191">
        <f t="shared" si="230"/>
        <v>1058270.496</v>
      </c>
      <c r="U206" s="191">
        <f t="shared" si="230"/>
        <v>1058270.496</v>
      </c>
      <c r="V206" s="191">
        <f>+V216+V247</f>
        <v>1058270.496</v>
      </c>
      <c r="W206" s="191">
        <f t="shared" ref="W206:AA206" si="231">+W216+W247</f>
        <v>1058270.496</v>
      </c>
      <c r="X206" s="191">
        <f t="shared" si="231"/>
        <v>1058270.496</v>
      </c>
      <c r="Y206" s="191">
        <f t="shared" si="231"/>
        <v>1058270.496</v>
      </c>
      <c r="Z206" s="191">
        <f t="shared" si="231"/>
        <v>1058270.496</v>
      </c>
      <c r="AA206" s="191">
        <f t="shared" si="231"/>
        <v>1058270.496</v>
      </c>
    </row>
    <row r="207" spans="1:27" s="7" customFormat="1" ht="21" customHeight="1" x14ac:dyDescent="0.35">
      <c r="A207" s="14"/>
      <c r="B207" s="14"/>
      <c r="C207" s="8"/>
      <c r="D207" s="8"/>
      <c r="E207" s="8"/>
      <c r="F207" s="8"/>
      <c r="G207" s="142">
        <v>1126151100</v>
      </c>
      <c r="H207" s="52" t="s">
        <v>89</v>
      </c>
      <c r="I207" s="51">
        <v>132</v>
      </c>
      <c r="J207" s="51" t="s">
        <v>103</v>
      </c>
      <c r="K207" s="51">
        <v>2110</v>
      </c>
      <c r="L207" s="51" t="s">
        <v>14</v>
      </c>
      <c r="M207" s="117">
        <v>9720</v>
      </c>
      <c r="N207" s="117">
        <v>9720</v>
      </c>
      <c r="O207" s="117">
        <v>9720</v>
      </c>
      <c r="P207" s="117">
        <v>9720</v>
      </c>
      <c r="Q207" s="117">
        <v>9720</v>
      </c>
      <c r="R207" s="117">
        <v>9720</v>
      </c>
      <c r="S207" s="117">
        <v>9720</v>
      </c>
      <c r="T207" s="117">
        <v>9720</v>
      </c>
      <c r="U207" s="117">
        <v>9720</v>
      </c>
      <c r="V207" s="117">
        <v>9720</v>
      </c>
      <c r="W207" s="117">
        <v>9720</v>
      </c>
      <c r="X207" s="117">
        <v>9720</v>
      </c>
      <c r="Y207" s="117">
        <v>9720</v>
      </c>
      <c r="Z207" s="117">
        <v>9720</v>
      </c>
      <c r="AA207" s="117">
        <v>9720</v>
      </c>
    </row>
    <row r="208" spans="1:27" s="7" customFormat="1" ht="21" customHeight="1" x14ac:dyDescent="0.35">
      <c r="A208" s="14"/>
      <c r="B208" s="14"/>
      <c r="C208" s="8"/>
      <c r="D208" s="8"/>
      <c r="E208" s="8"/>
      <c r="F208" s="8"/>
      <c r="G208" s="142">
        <v>1126151100</v>
      </c>
      <c r="H208" s="52" t="s">
        <v>89</v>
      </c>
      <c r="I208" s="51">
        <v>132</v>
      </c>
      <c r="J208" s="51" t="s">
        <v>103</v>
      </c>
      <c r="K208" s="51">
        <v>2120</v>
      </c>
      <c r="L208" s="51" t="s">
        <v>15</v>
      </c>
      <c r="M208" s="117">
        <v>34000</v>
      </c>
      <c r="N208" s="117">
        <v>34000</v>
      </c>
      <c r="O208" s="117">
        <v>34000</v>
      </c>
      <c r="P208" s="117">
        <v>34000</v>
      </c>
      <c r="Q208" s="117">
        <v>34000</v>
      </c>
      <c r="R208" s="117">
        <v>34000</v>
      </c>
      <c r="S208" s="117">
        <v>34000</v>
      </c>
      <c r="T208" s="117">
        <v>34000</v>
      </c>
      <c r="U208" s="117">
        <v>34000</v>
      </c>
      <c r="V208" s="117">
        <v>34000</v>
      </c>
      <c r="W208" s="117">
        <v>34000</v>
      </c>
      <c r="X208" s="117">
        <v>34000</v>
      </c>
      <c r="Y208" s="117">
        <v>34000</v>
      </c>
      <c r="Z208" s="117">
        <v>34000</v>
      </c>
      <c r="AA208" s="117">
        <v>34000</v>
      </c>
    </row>
    <row r="209" spans="1:27" s="7" customFormat="1" ht="21" customHeight="1" x14ac:dyDescent="0.35">
      <c r="A209" s="14"/>
      <c r="B209" s="14"/>
      <c r="C209" s="8"/>
      <c r="D209" s="8"/>
      <c r="E209" s="8"/>
      <c r="F209" s="8"/>
      <c r="G209" s="142">
        <v>1126151100</v>
      </c>
      <c r="H209" s="52" t="s">
        <v>89</v>
      </c>
      <c r="I209" s="51">
        <v>132</v>
      </c>
      <c r="J209" s="51" t="s">
        <v>103</v>
      </c>
      <c r="K209" s="51">
        <v>2150</v>
      </c>
      <c r="L209" s="51" t="s">
        <v>16</v>
      </c>
      <c r="M209" s="117">
        <v>6000</v>
      </c>
      <c r="N209" s="117">
        <v>6000</v>
      </c>
      <c r="O209" s="117">
        <v>6000</v>
      </c>
      <c r="P209" s="117">
        <v>6000</v>
      </c>
      <c r="Q209" s="117">
        <v>6000</v>
      </c>
      <c r="R209" s="117">
        <v>6000</v>
      </c>
      <c r="S209" s="117">
        <v>6000</v>
      </c>
      <c r="T209" s="117">
        <v>6000</v>
      </c>
      <c r="U209" s="117">
        <v>6000</v>
      </c>
      <c r="V209" s="117">
        <v>6000</v>
      </c>
      <c r="W209" s="117">
        <v>6000</v>
      </c>
      <c r="X209" s="117">
        <v>6000</v>
      </c>
      <c r="Y209" s="117">
        <v>6000</v>
      </c>
      <c r="Z209" s="117">
        <v>6000</v>
      </c>
      <c r="AA209" s="117">
        <v>6000</v>
      </c>
    </row>
    <row r="210" spans="1:27" s="7" customFormat="1" ht="21" customHeight="1" x14ac:dyDescent="0.35">
      <c r="A210" s="14"/>
      <c r="B210" s="14"/>
      <c r="C210" s="8"/>
      <c r="D210" s="8"/>
      <c r="E210" s="8"/>
      <c r="F210" s="8"/>
      <c r="G210" s="142">
        <v>1126151100</v>
      </c>
      <c r="H210" s="52" t="s">
        <v>89</v>
      </c>
      <c r="I210" s="51">
        <v>132</v>
      </c>
      <c r="J210" s="51" t="s">
        <v>103</v>
      </c>
      <c r="K210" s="51">
        <v>2160</v>
      </c>
      <c r="L210" s="51" t="s">
        <v>17</v>
      </c>
      <c r="M210" s="117">
        <v>5000</v>
      </c>
      <c r="N210" s="117">
        <v>5000</v>
      </c>
      <c r="O210" s="117">
        <v>5000</v>
      </c>
      <c r="P210" s="117">
        <v>5000</v>
      </c>
      <c r="Q210" s="117">
        <v>5000</v>
      </c>
      <c r="R210" s="117">
        <v>5000</v>
      </c>
      <c r="S210" s="117">
        <v>5000</v>
      </c>
      <c r="T210" s="117">
        <v>5000</v>
      </c>
      <c r="U210" s="117">
        <v>5000</v>
      </c>
      <c r="V210" s="117">
        <v>5000</v>
      </c>
      <c r="W210" s="117">
        <v>5000</v>
      </c>
      <c r="X210" s="117">
        <v>5000</v>
      </c>
      <c r="Y210" s="117">
        <v>5000</v>
      </c>
      <c r="Z210" s="117">
        <v>5000</v>
      </c>
      <c r="AA210" s="117">
        <v>5000</v>
      </c>
    </row>
    <row r="211" spans="1:27" s="7" customFormat="1" ht="21" customHeight="1" x14ac:dyDescent="0.35">
      <c r="A211" s="14"/>
      <c r="B211" s="14"/>
      <c r="C211" s="8"/>
      <c r="D211" s="8"/>
      <c r="E211" s="8"/>
      <c r="F211" s="8"/>
      <c r="G211" s="142">
        <v>1126151100</v>
      </c>
      <c r="H211" s="52" t="s">
        <v>89</v>
      </c>
      <c r="I211" s="51">
        <v>132</v>
      </c>
      <c r="J211" s="51" t="s">
        <v>103</v>
      </c>
      <c r="K211" s="51">
        <v>2211</v>
      </c>
      <c r="L211" s="51" t="s">
        <v>69</v>
      </c>
      <c r="M211" s="117">
        <v>34000</v>
      </c>
      <c r="N211" s="117">
        <v>34000</v>
      </c>
      <c r="O211" s="117">
        <v>34000</v>
      </c>
      <c r="P211" s="117">
        <v>34000</v>
      </c>
      <c r="Q211" s="117">
        <v>34000</v>
      </c>
      <c r="R211" s="117">
        <v>34000</v>
      </c>
      <c r="S211" s="117">
        <v>34000</v>
      </c>
      <c r="T211" s="117">
        <v>34000</v>
      </c>
      <c r="U211" s="117">
        <v>34000</v>
      </c>
      <c r="V211" s="117">
        <v>34000</v>
      </c>
      <c r="W211" s="117">
        <v>34000</v>
      </c>
      <c r="X211" s="117">
        <v>34000</v>
      </c>
      <c r="Y211" s="117">
        <v>34000</v>
      </c>
      <c r="Z211" s="117">
        <v>34000</v>
      </c>
      <c r="AA211" s="117">
        <v>34000</v>
      </c>
    </row>
    <row r="212" spans="1:27" s="7" customFormat="1" ht="21" customHeight="1" x14ac:dyDescent="0.35">
      <c r="A212" s="14"/>
      <c r="B212" s="14"/>
      <c r="C212" s="8"/>
      <c r="D212" s="8"/>
      <c r="E212" s="8"/>
      <c r="F212" s="8"/>
      <c r="G212" s="142">
        <v>1126151100</v>
      </c>
      <c r="H212" s="52" t="s">
        <v>89</v>
      </c>
      <c r="I212" s="51">
        <v>132</v>
      </c>
      <c r="J212" s="51" t="s">
        <v>103</v>
      </c>
      <c r="K212" s="51">
        <v>2530</v>
      </c>
      <c r="L212" s="51" t="s">
        <v>18</v>
      </c>
      <c r="M212" s="117">
        <v>1200</v>
      </c>
      <c r="N212" s="117">
        <v>1200</v>
      </c>
      <c r="O212" s="117">
        <v>1200</v>
      </c>
      <c r="P212" s="117">
        <v>1200</v>
      </c>
      <c r="Q212" s="117">
        <v>1200</v>
      </c>
      <c r="R212" s="117">
        <v>1200</v>
      </c>
      <c r="S212" s="117">
        <v>1200</v>
      </c>
      <c r="T212" s="117">
        <v>1200</v>
      </c>
      <c r="U212" s="117">
        <v>1200</v>
      </c>
      <c r="V212" s="117">
        <v>1200</v>
      </c>
      <c r="W212" s="117">
        <v>1200</v>
      </c>
      <c r="X212" s="117">
        <v>1200</v>
      </c>
      <c r="Y212" s="117">
        <v>1200</v>
      </c>
      <c r="Z212" s="117">
        <v>1200</v>
      </c>
      <c r="AA212" s="117">
        <v>1200</v>
      </c>
    </row>
    <row r="213" spans="1:27" s="7" customFormat="1" ht="21" customHeight="1" x14ac:dyDescent="0.35">
      <c r="A213" s="14"/>
      <c r="B213" s="14"/>
      <c r="C213" s="8"/>
      <c r="D213" s="8"/>
      <c r="E213" s="8"/>
      <c r="F213" s="8"/>
      <c r="G213" s="142">
        <v>1126151100</v>
      </c>
      <c r="H213" s="52" t="s">
        <v>89</v>
      </c>
      <c r="I213" s="51">
        <v>132</v>
      </c>
      <c r="J213" s="51" t="s">
        <v>103</v>
      </c>
      <c r="K213" s="51">
        <v>2610</v>
      </c>
      <c r="L213" s="51" t="s">
        <v>19</v>
      </c>
      <c r="M213" s="117">
        <v>20648.400000000001</v>
      </c>
      <c r="N213" s="117">
        <v>20648.400000000001</v>
      </c>
      <c r="O213" s="117">
        <v>20648.400000000001</v>
      </c>
      <c r="P213" s="117">
        <v>20648.400000000001</v>
      </c>
      <c r="Q213" s="117">
        <v>20648.400000000001</v>
      </c>
      <c r="R213" s="117">
        <v>20648.400000000001</v>
      </c>
      <c r="S213" s="117">
        <v>20648.400000000001</v>
      </c>
      <c r="T213" s="117">
        <v>20648.400000000001</v>
      </c>
      <c r="U213" s="117">
        <v>20648.400000000001</v>
      </c>
      <c r="V213" s="117">
        <v>20648.400000000001</v>
      </c>
      <c r="W213" s="117">
        <v>20648.400000000001</v>
      </c>
      <c r="X213" s="117">
        <v>20648.400000000001</v>
      </c>
      <c r="Y213" s="117">
        <v>20648.400000000001</v>
      </c>
      <c r="Z213" s="117">
        <v>20648.400000000001</v>
      </c>
      <c r="AA213" s="117">
        <v>20648.400000000001</v>
      </c>
    </row>
    <row r="214" spans="1:27" s="7" customFormat="1" ht="21" customHeight="1" x14ac:dyDescent="0.35">
      <c r="A214" s="14"/>
      <c r="B214" s="14"/>
      <c r="C214" s="8"/>
      <c r="D214" s="8"/>
      <c r="E214" s="8"/>
      <c r="F214" s="8"/>
      <c r="G214" s="142">
        <v>1126151100</v>
      </c>
      <c r="H214" s="52" t="s">
        <v>89</v>
      </c>
      <c r="I214" s="51">
        <v>132</v>
      </c>
      <c r="J214" s="51" t="s">
        <v>103</v>
      </c>
      <c r="K214" s="51">
        <v>2710</v>
      </c>
      <c r="L214" s="51" t="s">
        <v>53</v>
      </c>
      <c r="M214" s="117">
        <v>13440</v>
      </c>
      <c r="N214" s="117">
        <v>13440</v>
      </c>
      <c r="O214" s="117">
        <v>13440</v>
      </c>
      <c r="P214" s="117">
        <v>13440</v>
      </c>
      <c r="Q214" s="117">
        <v>13440</v>
      </c>
      <c r="R214" s="117">
        <v>13440</v>
      </c>
      <c r="S214" s="117">
        <v>13440</v>
      </c>
      <c r="T214" s="117">
        <v>13440</v>
      </c>
      <c r="U214" s="117">
        <v>13440</v>
      </c>
      <c r="V214" s="117">
        <v>13440</v>
      </c>
      <c r="W214" s="117">
        <v>13440</v>
      </c>
      <c r="X214" s="117">
        <v>13440</v>
      </c>
      <c r="Y214" s="117">
        <v>13440</v>
      </c>
      <c r="Z214" s="117">
        <v>13440</v>
      </c>
      <c r="AA214" s="117">
        <v>13440</v>
      </c>
    </row>
    <row r="215" spans="1:27" s="7" customFormat="1" ht="21" customHeight="1" x14ac:dyDescent="0.35">
      <c r="A215" s="14"/>
      <c r="B215" s="14"/>
      <c r="C215" s="8"/>
      <c r="D215" s="8"/>
      <c r="E215" s="8"/>
      <c r="F215" s="8"/>
      <c r="G215" s="142">
        <v>1126151100</v>
      </c>
      <c r="H215" s="52" t="s">
        <v>89</v>
      </c>
      <c r="I215" s="51">
        <v>132</v>
      </c>
      <c r="J215" s="51" t="s">
        <v>103</v>
      </c>
      <c r="K215" s="51">
        <v>2940</v>
      </c>
      <c r="L215" s="51" t="s">
        <v>87</v>
      </c>
      <c r="M215" s="117">
        <v>11400</v>
      </c>
      <c r="N215" s="117">
        <v>11400</v>
      </c>
      <c r="O215" s="117">
        <v>11400</v>
      </c>
      <c r="P215" s="117">
        <v>11400</v>
      </c>
      <c r="Q215" s="117">
        <v>11400</v>
      </c>
      <c r="R215" s="117">
        <v>11400</v>
      </c>
      <c r="S215" s="117">
        <v>11400</v>
      </c>
      <c r="T215" s="117">
        <v>11400</v>
      </c>
      <c r="U215" s="117">
        <v>11400</v>
      </c>
      <c r="V215" s="117">
        <v>11400</v>
      </c>
      <c r="W215" s="117">
        <v>11400</v>
      </c>
      <c r="X215" s="117">
        <v>11400</v>
      </c>
      <c r="Y215" s="117">
        <v>11400</v>
      </c>
      <c r="Z215" s="117">
        <v>11400</v>
      </c>
      <c r="AA215" s="117">
        <v>11400</v>
      </c>
    </row>
    <row r="216" spans="1:27" s="7" customFormat="1" ht="21" customHeight="1" x14ac:dyDescent="0.35">
      <c r="A216" s="14"/>
      <c r="B216" s="14"/>
      <c r="C216" s="8"/>
      <c r="D216" s="8"/>
      <c r="E216" s="8"/>
      <c r="F216" s="8"/>
      <c r="G216" s="142"/>
      <c r="H216" s="55" t="s">
        <v>60</v>
      </c>
      <c r="I216" s="51"/>
      <c r="J216" s="51"/>
      <c r="K216" s="51"/>
      <c r="L216" s="53"/>
      <c r="M216" s="120">
        <f>SUM(M207:M215)</f>
        <v>135408.4</v>
      </c>
      <c r="N216" s="120">
        <f>SUM(N207:N215)</f>
        <v>135408.4</v>
      </c>
      <c r="O216" s="120">
        <f t="shared" ref="O216:U216" si="232">SUM(O207:O215)</f>
        <v>135408.4</v>
      </c>
      <c r="P216" s="120">
        <f t="shared" si="232"/>
        <v>135408.4</v>
      </c>
      <c r="Q216" s="120">
        <f t="shared" si="232"/>
        <v>135408.4</v>
      </c>
      <c r="R216" s="120">
        <f t="shared" si="232"/>
        <v>135408.4</v>
      </c>
      <c r="S216" s="120">
        <f t="shared" si="232"/>
        <v>135408.4</v>
      </c>
      <c r="T216" s="120">
        <f t="shared" si="232"/>
        <v>135408.4</v>
      </c>
      <c r="U216" s="120">
        <f t="shared" si="232"/>
        <v>135408.4</v>
      </c>
      <c r="V216" s="120">
        <f>SUM(V207:V215)</f>
        <v>135408.4</v>
      </c>
      <c r="W216" s="120">
        <f t="shared" ref="W216" si="233">SUM(W207:W215)</f>
        <v>135408.4</v>
      </c>
      <c r="X216" s="120">
        <f t="shared" ref="X216" si="234">SUM(X207:X215)</f>
        <v>135408.4</v>
      </c>
      <c r="Y216" s="120">
        <f t="shared" ref="Y216" si="235">SUM(Y207:Y215)</f>
        <v>135408.4</v>
      </c>
      <c r="Z216" s="120">
        <f t="shared" ref="Z216" si="236">SUM(Z207:Z215)</f>
        <v>135408.4</v>
      </c>
      <c r="AA216" s="120">
        <f t="shared" ref="AA216" si="237">SUM(AA207:AA215)</f>
        <v>135408.4</v>
      </c>
    </row>
    <row r="217" spans="1:27" s="7" customFormat="1" ht="21" customHeight="1" x14ac:dyDescent="0.35">
      <c r="A217" s="14"/>
      <c r="B217" s="14"/>
      <c r="C217" s="8"/>
      <c r="D217" s="8"/>
      <c r="E217" s="8"/>
      <c r="F217" s="8"/>
      <c r="G217" s="142">
        <v>1126151100</v>
      </c>
      <c r="H217" s="52" t="s">
        <v>89</v>
      </c>
      <c r="I217" s="51">
        <v>132</v>
      </c>
      <c r="J217" s="51" t="s">
        <v>103</v>
      </c>
      <c r="K217" s="51">
        <v>3110</v>
      </c>
      <c r="L217" s="51" t="s">
        <v>20</v>
      </c>
      <c r="M217" s="117">
        <v>56000</v>
      </c>
      <c r="N217" s="117">
        <v>56000</v>
      </c>
      <c r="O217" s="117">
        <v>56000</v>
      </c>
      <c r="P217" s="117">
        <v>56000</v>
      </c>
      <c r="Q217" s="117">
        <v>56000</v>
      </c>
      <c r="R217" s="117">
        <v>56000</v>
      </c>
      <c r="S217" s="117">
        <v>56000</v>
      </c>
      <c r="T217" s="117">
        <v>56000</v>
      </c>
      <c r="U217" s="117">
        <v>56000</v>
      </c>
      <c r="V217" s="117">
        <v>56000</v>
      </c>
      <c r="W217" s="117">
        <v>56000</v>
      </c>
      <c r="X217" s="117">
        <v>56000</v>
      </c>
      <c r="Y217" s="117">
        <v>56000</v>
      </c>
      <c r="Z217" s="117">
        <v>56000</v>
      </c>
      <c r="AA217" s="117">
        <v>56000</v>
      </c>
    </row>
    <row r="218" spans="1:27" s="7" customFormat="1" ht="21" customHeight="1" x14ac:dyDescent="0.35">
      <c r="A218" s="14"/>
      <c r="B218" s="14"/>
      <c r="C218" s="8"/>
      <c r="D218" s="8"/>
      <c r="E218" s="8"/>
      <c r="F218" s="8"/>
      <c r="G218" s="142">
        <v>1126151100</v>
      </c>
      <c r="H218" s="52" t="s">
        <v>89</v>
      </c>
      <c r="I218" s="51">
        <v>132</v>
      </c>
      <c r="J218" s="51" t="s">
        <v>103</v>
      </c>
      <c r="K218" s="51">
        <v>3130</v>
      </c>
      <c r="L218" s="51" t="s">
        <v>21</v>
      </c>
      <c r="M218" s="117">
        <v>1440</v>
      </c>
      <c r="N218" s="117">
        <v>1440</v>
      </c>
      <c r="O218" s="117">
        <v>1440</v>
      </c>
      <c r="P218" s="117">
        <v>1440</v>
      </c>
      <c r="Q218" s="117">
        <v>1440</v>
      </c>
      <c r="R218" s="117">
        <v>1440</v>
      </c>
      <c r="S218" s="117">
        <v>1440</v>
      </c>
      <c r="T218" s="117">
        <v>1440</v>
      </c>
      <c r="U218" s="117">
        <v>1440</v>
      </c>
      <c r="V218" s="117">
        <v>1440</v>
      </c>
      <c r="W218" s="117">
        <v>1440</v>
      </c>
      <c r="X218" s="117">
        <v>1440</v>
      </c>
      <c r="Y218" s="117">
        <v>1440</v>
      </c>
      <c r="Z218" s="117">
        <v>1440</v>
      </c>
      <c r="AA218" s="117">
        <v>1440</v>
      </c>
    </row>
    <row r="219" spans="1:27" s="7" customFormat="1" ht="21" customHeight="1" x14ac:dyDescent="0.35">
      <c r="A219" s="14"/>
      <c r="B219" s="14"/>
      <c r="C219" s="8"/>
      <c r="D219" s="8"/>
      <c r="E219" s="8"/>
      <c r="F219" s="8"/>
      <c r="G219" s="142">
        <v>1126151100</v>
      </c>
      <c r="H219" s="52" t="s">
        <v>89</v>
      </c>
      <c r="I219" s="51">
        <v>132</v>
      </c>
      <c r="J219" s="51" t="s">
        <v>103</v>
      </c>
      <c r="K219" s="51">
        <v>3140</v>
      </c>
      <c r="L219" s="51" t="s">
        <v>22</v>
      </c>
      <c r="M219" s="117">
        <v>11328</v>
      </c>
      <c r="N219" s="117">
        <v>11328</v>
      </c>
      <c r="O219" s="117">
        <v>11328</v>
      </c>
      <c r="P219" s="117">
        <v>11328</v>
      </c>
      <c r="Q219" s="117">
        <v>11328</v>
      </c>
      <c r="R219" s="117">
        <v>11328</v>
      </c>
      <c r="S219" s="117">
        <v>11328</v>
      </c>
      <c r="T219" s="117">
        <v>11328</v>
      </c>
      <c r="U219" s="117">
        <v>11328</v>
      </c>
      <c r="V219" s="117">
        <v>11328</v>
      </c>
      <c r="W219" s="117">
        <v>11328</v>
      </c>
      <c r="X219" s="117">
        <v>11328</v>
      </c>
      <c r="Y219" s="117">
        <v>11328</v>
      </c>
      <c r="Z219" s="117">
        <v>11328</v>
      </c>
      <c r="AA219" s="117">
        <v>11328</v>
      </c>
    </row>
    <row r="220" spans="1:27" s="7" customFormat="1" ht="21" customHeight="1" x14ac:dyDescent="0.35">
      <c r="A220" s="14"/>
      <c r="B220" s="14"/>
      <c r="C220" s="8"/>
      <c r="D220" s="8"/>
      <c r="E220" s="8"/>
      <c r="F220" s="8"/>
      <c r="G220" s="142">
        <v>1126151100</v>
      </c>
      <c r="H220" s="52" t="s">
        <v>89</v>
      </c>
      <c r="I220" s="51">
        <v>132</v>
      </c>
      <c r="J220" s="51" t="s">
        <v>103</v>
      </c>
      <c r="K220" s="51">
        <v>3150</v>
      </c>
      <c r="L220" s="51" t="s">
        <v>23</v>
      </c>
      <c r="M220" s="117">
        <v>12000</v>
      </c>
      <c r="N220" s="117">
        <v>12000</v>
      </c>
      <c r="O220" s="117">
        <v>12000</v>
      </c>
      <c r="P220" s="117">
        <v>12000</v>
      </c>
      <c r="Q220" s="117">
        <v>12000</v>
      </c>
      <c r="R220" s="117">
        <v>12000</v>
      </c>
      <c r="S220" s="117">
        <v>12000</v>
      </c>
      <c r="T220" s="117">
        <v>12000</v>
      </c>
      <c r="U220" s="117">
        <v>12000</v>
      </c>
      <c r="V220" s="117">
        <v>12000</v>
      </c>
      <c r="W220" s="117">
        <v>12000</v>
      </c>
      <c r="X220" s="117">
        <v>12000</v>
      </c>
      <c r="Y220" s="117">
        <v>12000</v>
      </c>
      <c r="Z220" s="117">
        <v>12000</v>
      </c>
      <c r="AA220" s="117">
        <v>12000</v>
      </c>
    </row>
    <row r="221" spans="1:27" s="7" customFormat="1" ht="21" customHeight="1" x14ac:dyDescent="0.35">
      <c r="A221" s="14"/>
      <c r="B221" s="14"/>
      <c r="C221" s="8"/>
      <c r="D221" s="8"/>
      <c r="E221" s="8"/>
      <c r="F221" s="8"/>
      <c r="G221" s="142">
        <v>1126151100</v>
      </c>
      <c r="H221" s="52" t="s">
        <v>89</v>
      </c>
      <c r="I221" s="51">
        <v>132</v>
      </c>
      <c r="J221" s="51" t="s">
        <v>103</v>
      </c>
      <c r="K221" s="51">
        <v>3170</v>
      </c>
      <c r="L221" s="51" t="s">
        <v>24</v>
      </c>
      <c r="M221" s="117">
        <v>111200</v>
      </c>
      <c r="N221" s="117">
        <v>111200</v>
      </c>
      <c r="O221" s="117">
        <v>111200</v>
      </c>
      <c r="P221" s="117">
        <v>111200</v>
      </c>
      <c r="Q221" s="117">
        <v>111200</v>
      </c>
      <c r="R221" s="117">
        <v>111200</v>
      </c>
      <c r="S221" s="117">
        <v>111200</v>
      </c>
      <c r="T221" s="117">
        <v>111200</v>
      </c>
      <c r="U221" s="117">
        <v>111200</v>
      </c>
      <c r="V221" s="117">
        <v>111200</v>
      </c>
      <c r="W221" s="117">
        <v>111200</v>
      </c>
      <c r="X221" s="117">
        <v>111200</v>
      </c>
      <c r="Y221" s="117">
        <v>111200</v>
      </c>
      <c r="Z221" s="117">
        <v>111200</v>
      </c>
      <c r="AA221" s="117">
        <v>111200</v>
      </c>
    </row>
    <row r="222" spans="1:27" s="7" customFormat="1" ht="21" customHeight="1" x14ac:dyDescent="0.35">
      <c r="A222" s="14"/>
      <c r="B222" s="14"/>
      <c r="C222" s="8"/>
      <c r="D222" s="8"/>
      <c r="E222" s="8"/>
      <c r="F222" s="8"/>
      <c r="G222" s="142">
        <v>1126151100</v>
      </c>
      <c r="H222" s="52" t="s">
        <v>89</v>
      </c>
      <c r="I222" s="51">
        <v>132</v>
      </c>
      <c r="J222" s="51" t="s">
        <v>103</v>
      </c>
      <c r="K222" s="51">
        <v>3180</v>
      </c>
      <c r="L222" s="51" t="s">
        <v>25</v>
      </c>
      <c r="M222" s="117">
        <v>2000</v>
      </c>
      <c r="N222" s="117">
        <v>2000</v>
      </c>
      <c r="O222" s="117">
        <v>2000</v>
      </c>
      <c r="P222" s="117">
        <v>2000</v>
      </c>
      <c r="Q222" s="117">
        <v>2000</v>
      </c>
      <c r="R222" s="117">
        <v>2000</v>
      </c>
      <c r="S222" s="117">
        <v>2000</v>
      </c>
      <c r="T222" s="117">
        <v>2000</v>
      </c>
      <c r="U222" s="117">
        <v>2000</v>
      </c>
      <c r="V222" s="117">
        <v>2000</v>
      </c>
      <c r="W222" s="117">
        <v>2000</v>
      </c>
      <c r="X222" s="117">
        <v>2000</v>
      </c>
      <c r="Y222" s="117">
        <v>2000</v>
      </c>
      <c r="Z222" s="117">
        <v>2000</v>
      </c>
      <c r="AA222" s="117">
        <v>2000</v>
      </c>
    </row>
    <row r="223" spans="1:27" s="7" customFormat="1" ht="21" customHeight="1" x14ac:dyDescent="0.35">
      <c r="A223" s="14"/>
      <c r="B223" s="14"/>
      <c r="C223" s="8"/>
      <c r="D223" s="8"/>
      <c r="E223" s="8"/>
      <c r="F223" s="8"/>
      <c r="G223" s="142">
        <v>1126151100</v>
      </c>
      <c r="H223" s="52" t="s">
        <v>89</v>
      </c>
      <c r="I223" s="51">
        <v>132</v>
      </c>
      <c r="J223" s="51" t="s">
        <v>103</v>
      </c>
      <c r="K223" s="51">
        <v>3220</v>
      </c>
      <c r="L223" s="51" t="s">
        <v>26</v>
      </c>
      <c r="M223" s="117">
        <v>166059.696</v>
      </c>
      <c r="N223" s="117">
        <v>166059.696</v>
      </c>
      <c r="O223" s="117">
        <v>166059.696</v>
      </c>
      <c r="P223" s="117">
        <v>166059.696</v>
      </c>
      <c r="Q223" s="117">
        <v>166059.696</v>
      </c>
      <c r="R223" s="117">
        <v>166059.696</v>
      </c>
      <c r="S223" s="117">
        <v>166059.696</v>
      </c>
      <c r="T223" s="117">
        <v>166059.696</v>
      </c>
      <c r="U223" s="117">
        <v>166059.696</v>
      </c>
      <c r="V223" s="117">
        <v>166059.696</v>
      </c>
      <c r="W223" s="117">
        <v>166059.696</v>
      </c>
      <c r="X223" s="117">
        <v>166059.696</v>
      </c>
      <c r="Y223" s="117">
        <v>166059.696</v>
      </c>
      <c r="Z223" s="117">
        <v>166059.696</v>
      </c>
      <c r="AA223" s="117">
        <v>166059.696</v>
      </c>
    </row>
    <row r="224" spans="1:27" s="7" customFormat="1" ht="21" customHeight="1" x14ac:dyDescent="0.35">
      <c r="A224" s="14"/>
      <c r="B224" s="14"/>
      <c r="C224" s="8"/>
      <c r="D224" s="8"/>
      <c r="E224" s="8"/>
      <c r="F224" s="8"/>
      <c r="G224" s="142">
        <v>1126151100</v>
      </c>
      <c r="H224" s="52" t="s">
        <v>89</v>
      </c>
      <c r="I224" s="51">
        <v>132</v>
      </c>
      <c r="J224" s="51" t="s">
        <v>103</v>
      </c>
      <c r="K224" s="51">
        <v>3230</v>
      </c>
      <c r="L224" s="51" t="s">
        <v>150</v>
      </c>
      <c r="M224" s="117">
        <v>24000</v>
      </c>
      <c r="N224" s="117">
        <v>24000</v>
      </c>
      <c r="O224" s="117">
        <v>24000</v>
      </c>
      <c r="P224" s="117">
        <v>24000</v>
      </c>
      <c r="Q224" s="117">
        <v>24000</v>
      </c>
      <c r="R224" s="117">
        <v>24000</v>
      </c>
      <c r="S224" s="117">
        <v>24000</v>
      </c>
      <c r="T224" s="117">
        <v>24000</v>
      </c>
      <c r="U224" s="117">
        <v>24000</v>
      </c>
      <c r="V224" s="117">
        <v>24000</v>
      </c>
      <c r="W224" s="117">
        <v>24000</v>
      </c>
      <c r="X224" s="117">
        <v>24000</v>
      </c>
      <c r="Y224" s="117">
        <v>24000</v>
      </c>
      <c r="Z224" s="117">
        <v>24000</v>
      </c>
      <c r="AA224" s="117">
        <v>24000</v>
      </c>
    </row>
    <row r="225" spans="1:27" s="7" customFormat="1" ht="21" customHeight="1" x14ac:dyDescent="0.35">
      <c r="A225" s="14"/>
      <c r="B225" s="14"/>
      <c r="C225" s="8"/>
      <c r="D225" s="8"/>
      <c r="E225" s="8"/>
      <c r="F225" s="8"/>
      <c r="G225" s="142">
        <v>1126151100</v>
      </c>
      <c r="H225" s="52" t="s">
        <v>89</v>
      </c>
      <c r="I225" s="51">
        <v>132</v>
      </c>
      <c r="J225" s="51" t="s">
        <v>103</v>
      </c>
      <c r="K225" s="51">
        <v>3290</v>
      </c>
      <c r="L225" s="51" t="s">
        <v>27</v>
      </c>
      <c r="M225" s="117">
        <v>10000</v>
      </c>
      <c r="N225" s="117">
        <v>10000</v>
      </c>
      <c r="O225" s="117">
        <v>10000</v>
      </c>
      <c r="P225" s="117">
        <v>10000</v>
      </c>
      <c r="Q225" s="117">
        <v>10000</v>
      </c>
      <c r="R225" s="117">
        <v>10000</v>
      </c>
      <c r="S225" s="117">
        <v>10000</v>
      </c>
      <c r="T225" s="117">
        <v>10000</v>
      </c>
      <c r="U225" s="117">
        <v>10000</v>
      </c>
      <c r="V225" s="117">
        <v>10000</v>
      </c>
      <c r="W225" s="117">
        <v>10000</v>
      </c>
      <c r="X225" s="117">
        <v>10000</v>
      </c>
      <c r="Y225" s="117">
        <v>10000</v>
      </c>
      <c r="Z225" s="117">
        <v>10000</v>
      </c>
      <c r="AA225" s="117">
        <v>10000</v>
      </c>
    </row>
    <row r="226" spans="1:27" s="7" customFormat="1" ht="21" customHeight="1" x14ac:dyDescent="0.35">
      <c r="A226" s="14"/>
      <c r="B226" s="14"/>
      <c r="C226" s="8"/>
      <c r="D226" s="8"/>
      <c r="E226" s="8"/>
      <c r="F226" s="8"/>
      <c r="G226" s="142">
        <v>1126151100</v>
      </c>
      <c r="H226" s="52" t="s">
        <v>89</v>
      </c>
      <c r="I226" s="51">
        <v>132</v>
      </c>
      <c r="J226" s="51" t="s">
        <v>103</v>
      </c>
      <c r="K226" s="51">
        <v>3310</v>
      </c>
      <c r="L226" s="51" t="s">
        <v>28</v>
      </c>
      <c r="M226" s="117">
        <v>315000</v>
      </c>
      <c r="N226" s="117">
        <v>315000</v>
      </c>
      <c r="O226" s="117">
        <v>315000</v>
      </c>
      <c r="P226" s="117">
        <v>315000</v>
      </c>
      <c r="Q226" s="117">
        <v>315000</v>
      </c>
      <c r="R226" s="117">
        <v>315000</v>
      </c>
      <c r="S226" s="117">
        <v>315000</v>
      </c>
      <c r="T226" s="117">
        <v>315000</v>
      </c>
      <c r="U226" s="117">
        <v>315000</v>
      </c>
      <c r="V226" s="117">
        <v>315000</v>
      </c>
      <c r="W226" s="117">
        <v>315000</v>
      </c>
      <c r="X226" s="117">
        <v>315000</v>
      </c>
      <c r="Y226" s="117">
        <v>315000</v>
      </c>
      <c r="Z226" s="117">
        <v>315000</v>
      </c>
      <c r="AA226" s="117">
        <v>315000</v>
      </c>
    </row>
    <row r="227" spans="1:27" s="7" customFormat="1" ht="21" customHeight="1" x14ac:dyDescent="0.35">
      <c r="A227" s="14"/>
      <c r="B227" s="14"/>
      <c r="C227" s="8"/>
      <c r="D227" s="8"/>
      <c r="E227" s="8"/>
      <c r="F227" s="8"/>
      <c r="G227" s="142">
        <v>1126151100</v>
      </c>
      <c r="H227" s="52" t="s">
        <v>89</v>
      </c>
      <c r="I227" s="51">
        <v>132</v>
      </c>
      <c r="J227" s="51" t="s">
        <v>103</v>
      </c>
      <c r="K227" s="51">
        <v>3360</v>
      </c>
      <c r="L227" s="51" t="s">
        <v>29</v>
      </c>
      <c r="M227" s="117">
        <v>7400</v>
      </c>
      <c r="N227" s="117">
        <v>7400</v>
      </c>
      <c r="O227" s="117">
        <v>7400</v>
      </c>
      <c r="P227" s="117">
        <v>7400</v>
      </c>
      <c r="Q227" s="117">
        <v>7400</v>
      </c>
      <c r="R227" s="117">
        <v>7400</v>
      </c>
      <c r="S227" s="117">
        <v>7400</v>
      </c>
      <c r="T227" s="117">
        <v>7400</v>
      </c>
      <c r="U227" s="117">
        <v>7400</v>
      </c>
      <c r="V227" s="117">
        <v>7400</v>
      </c>
      <c r="W227" s="117">
        <v>7400</v>
      </c>
      <c r="X227" s="117">
        <v>7400</v>
      </c>
      <c r="Y227" s="117">
        <v>7400</v>
      </c>
      <c r="Z227" s="117">
        <v>7400</v>
      </c>
      <c r="AA227" s="117">
        <v>7400</v>
      </c>
    </row>
    <row r="228" spans="1:27" s="7" customFormat="1" ht="21" customHeight="1" x14ac:dyDescent="0.35">
      <c r="A228" s="14"/>
      <c r="B228" s="14"/>
      <c r="C228" s="8"/>
      <c r="D228" s="8"/>
      <c r="E228" s="8"/>
      <c r="F228" s="8"/>
      <c r="G228" s="142">
        <v>1126151100</v>
      </c>
      <c r="H228" s="52" t="s">
        <v>89</v>
      </c>
      <c r="I228" s="51">
        <v>132</v>
      </c>
      <c r="J228" s="51" t="s">
        <v>103</v>
      </c>
      <c r="K228" s="51">
        <v>3380</v>
      </c>
      <c r="L228" s="51" t="s">
        <v>30</v>
      </c>
      <c r="M228" s="117">
        <v>1862.4</v>
      </c>
      <c r="N228" s="117">
        <v>1862.4</v>
      </c>
      <c r="O228" s="117">
        <v>1862.4</v>
      </c>
      <c r="P228" s="117">
        <v>1862.4</v>
      </c>
      <c r="Q228" s="117">
        <v>1862.4</v>
      </c>
      <c r="R228" s="117">
        <v>1862.4</v>
      </c>
      <c r="S228" s="117">
        <v>1862.4</v>
      </c>
      <c r="T228" s="117">
        <v>1862.4</v>
      </c>
      <c r="U228" s="117">
        <v>1862.4</v>
      </c>
      <c r="V228" s="117">
        <v>1862.4</v>
      </c>
      <c r="W228" s="117">
        <v>1862.4</v>
      </c>
      <c r="X228" s="117">
        <v>1862.4</v>
      </c>
      <c r="Y228" s="117">
        <v>1862.4</v>
      </c>
      <c r="Z228" s="117">
        <v>1862.4</v>
      </c>
      <c r="AA228" s="117">
        <v>1862.4</v>
      </c>
    </row>
    <row r="229" spans="1:27" s="7" customFormat="1" ht="21" customHeight="1" x14ac:dyDescent="0.35">
      <c r="A229" s="14"/>
      <c r="B229" s="14"/>
      <c r="C229" s="8"/>
      <c r="D229" s="8"/>
      <c r="E229" s="8"/>
      <c r="F229" s="8"/>
      <c r="G229" s="142">
        <v>1126151100</v>
      </c>
      <c r="H229" s="52" t="s">
        <v>89</v>
      </c>
      <c r="I229" s="51">
        <v>132</v>
      </c>
      <c r="J229" s="51" t="s">
        <v>103</v>
      </c>
      <c r="K229" s="51">
        <v>3390</v>
      </c>
      <c r="L229" s="51" t="s">
        <v>56</v>
      </c>
      <c r="M229" s="117">
        <v>0</v>
      </c>
      <c r="N229" s="117">
        <v>0</v>
      </c>
      <c r="O229" s="117">
        <v>0</v>
      </c>
      <c r="P229" s="117">
        <v>0</v>
      </c>
      <c r="Q229" s="117">
        <v>0</v>
      </c>
      <c r="R229" s="117">
        <v>0</v>
      </c>
      <c r="S229" s="117">
        <v>0</v>
      </c>
      <c r="T229" s="117">
        <v>0</v>
      </c>
      <c r="U229" s="117">
        <v>0</v>
      </c>
      <c r="V229" s="117">
        <v>0</v>
      </c>
      <c r="W229" s="117">
        <v>0</v>
      </c>
      <c r="X229" s="117">
        <v>0</v>
      </c>
      <c r="Y229" s="117">
        <v>0</v>
      </c>
      <c r="Z229" s="117">
        <v>0</v>
      </c>
      <c r="AA229" s="117">
        <v>0</v>
      </c>
    </row>
    <row r="230" spans="1:27" s="7" customFormat="1" ht="21" customHeight="1" x14ac:dyDescent="0.35">
      <c r="A230" s="14"/>
      <c r="B230" s="14"/>
      <c r="C230" s="8"/>
      <c r="D230" s="8"/>
      <c r="E230" s="8"/>
      <c r="F230" s="8"/>
      <c r="G230" s="142">
        <v>1126151100</v>
      </c>
      <c r="H230" s="52" t="s">
        <v>89</v>
      </c>
      <c r="I230" s="51">
        <v>132</v>
      </c>
      <c r="J230" s="51" t="s">
        <v>103</v>
      </c>
      <c r="K230" s="51">
        <v>3410</v>
      </c>
      <c r="L230" s="63" t="s">
        <v>31</v>
      </c>
      <c r="M230" s="117">
        <v>3840</v>
      </c>
      <c r="N230" s="117">
        <v>3840</v>
      </c>
      <c r="O230" s="117">
        <v>3840</v>
      </c>
      <c r="P230" s="117">
        <v>3840</v>
      </c>
      <c r="Q230" s="117">
        <v>3840</v>
      </c>
      <c r="R230" s="117">
        <v>3840</v>
      </c>
      <c r="S230" s="117">
        <v>3840</v>
      </c>
      <c r="T230" s="117">
        <v>3840</v>
      </c>
      <c r="U230" s="117">
        <v>3840</v>
      </c>
      <c r="V230" s="117">
        <v>3840</v>
      </c>
      <c r="W230" s="117">
        <v>3840</v>
      </c>
      <c r="X230" s="117">
        <v>3840</v>
      </c>
      <c r="Y230" s="117">
        <v>3840</v>
      </c>
      <c r="Z230" s="117">
        <v>3840</v>
      </c>
      <c r="AA230" s="117">
        <v>3840</v>
      </c>
    </row>
    <row r="231" spans="1:27" s="7" customFormat="1" ht="21" customHeight="1" x14ac:dyDescent="0.35">
      <c r="A231" s="14"/>
      <c r="B231" s="14"/>
      <c r="C231" s="8"/>
      <c r="D231" s="8"/>
      <c r="E231" s="8"/>
      <c r="F231" s="8"/>
      <c r="G231" s="142">
        <v>1126151100</v>
      </c>
      <c r="H231" s="52" t="s">
        <v>89</v>
      </c>
      <c r="I231" s="51">
        <v>132</v>
      </c>
      <c r="J231" s="51" t="s">
        <v>103</v>
      </c>
      <c r="K231" s="51">
        <v>3450</v>
      </c>
      <c r="L231" s="63" t="s">
        <v>70</v>
      </c>
      <c r="M231" s="117">
        <v>12012</v>
      </c>
      <c r="N231" s="117">
        <v>12012</v>
      </c>
      <c r="O231" s="117">
        <v>12012</v>
      </c>
      <c r="P231" s="117">
        <v>12012</v>
      </c>
      <c r="Q231" s="117">
        <v>12012</v>
      </c>
      <c r="R231" s="117">
        <v>12012</v>
      </c>
      <c r="S231" s="117">
        <v>12012</v>
      </c>
      <c r="T231" s="117">
        <v>12012</v>
      </c>
      <c r="U231" s="117">
        <v>12012</v>
      </c>
      <c r="V231" s="117">
        <v>12012</v>
      </c>
      <c r="W231" s="117">
        <v>12012</v>
      </c>
      <c r="X231" s="117">
        <v>12012</v>
      </c>
      <c r="Y231" s="117">
        <v>12012</v>
      </c>
      <c r="Z231" s="117">
        <v>12012</v>
      </c>
      <c r="AA231" s="117">
        <v>12012</v>
      </c>
    </row>
    <row r="232" spans="1:27" s="7" customFormat="1" ht="21" customHeight="1" x14ac:dyDescent="0.35">
      <c r="A232" s="14"/>
      <c r="B232" s="14"/>
      <c r="C232" s="8"/>
      <c r="D232" s="8"/>
      <c r="E232" s="8"/>
      <c r="F232" s="8"/>
      <c r="G232" s="142">
        <v>1126151100</v>
      </c>
      <c r="H232" s="52" t="s">
        <v>89</v>
      </c>
      <c r="I232" s="51">
        <v>132</v>
      </c>
      <c r="J232" s="51" t="s">
        <v>103</v>
      </c>
      <c r="K232" s="51">
        <v>3510</v>
      </c>
      <c r="L232" s="51" t="s">
        <v>32</v>
      </c>
      <c r="M232" s="117">
        <v>10000</v>
      </c>
      <c r="N232" s="117">
        <v>10000</v>
      </c>
      <c r="O232" s="117">
        <v>10000</v>
      </c>
      <c r="P232" s="117">
        <v>10000</v>
      </c>
      <c r="Q232" s="117">
        <v>10000</v>
      </c>
      <c r="R232" s="117">
        <v>10000</v>
      </c>
      <c r="S232" s="117">
        <v>10000</v>
      </c>
      <c r="T232" s="117">
        <v>10000</v>
      </c>
      <c r="U232" s="117">
        <v>10000</v>
      </c>
      <c r="V232" s="117">
        <v>10000</v>
      </c>
      <c r="W232" s="117">
        <v>10000</v>
      </c>
      <c r="X232" s="117">
        <v>10000</v>
      </c>
      <c r="Y232" s="117">
        <v>10000</v>
      </c>
      <c r="Z232" s="117">
        <v>10000</v>
      </c>
      <c r="AA232" s="117">
        <v>10000</v>
      </c>
    </row>
    <row r="233" spans="1:27" s="7" customFormat="1" ht="21" customHeight="1" x14ac:dyDescent="0.35">
      <c r="A233" s="14"/>
      <c r="B233" s="14"/>
      <c r="C233" s="8"/>
      <c r="D233" s="8"/>
      <c r="E233" s="8"/>
      <c r="F233" s="8"/>
      <c r="G233" s="142">
        <v>1126151100</v>
      </c>
      <c r="H233" s="52" t="s">
        <v>89</v>
      </c>
      <c r="I233" s="51">
        <v>132</v>
      </c>
      <c r="J233" s="51" t="s">
        <v>103</v>
      </c>
      <c r="K233" s="51">
        <v>3520</v>
      </c>
      <c r="L233" s="51" t="s">
        <v>33</v>
      </c>
      <c r="M233" s="117">
        <v>6000</v>
      </c>
      <c r="N233" s="117">
        <v>6000</v>
      </c>
      <c r="O233" s="117">
        <v>6000</v>
      </c>
      <c r="P233" s="117">
        <v>6000</v>
      </c>
      <c r="Q233" s="117">
        <v>6000</v>
      </c>
      <c r="R233" s="117">
        <v>6000</v>
      </c>
      <c r="S233" s="117">
        <v>6000</v>
      </c>
      <c r="T233" s="117">
        <v>6000</v>
      </c>
      <c r="U233" s="117">
        <v>6000</v>
      </c>
      <c r="V233" s="117">
        <v>6000</v>
      </c>
      <c r="W233" s="117">
        <v>6000</v>
      </c>
      <c r="X233" s="117">
        <v>6000</v>
      </c>
      <c r="Y233" s="117">
        <v>6000</v>
      </c>
      <c r="Z233" s="117">
        <v>6000</v>
      </c>
      <c r="AA233" s="117">
        <v>6000</v>
      </c>
    </row>
    <row r="234" spans="1:27" s="7" customFormat="1" ht="21" customHeight="1" x14ac:dyDescent="0.35">
      <c r="A234" s="14"/>
      <c r="B234" s="14"/>
      <c r="C234" s="8"/>
      <c r="D234" s="8"/>
      <c r="E234" s="8"/>
      <c r="F234" s="8"/>
      <c r="G234" s="142">
        <v>1126151100</v>
      </c>
      <c r="H234" s="52" t="s">
        <v>89</v>
      </c>
      <c r="I234" s="51">
        <v>132</v>
      </c>
      <c r="J234" s="51" t="s">
        <v>103</v>
      </c>
      <c r="K234" s="51">
        <v>3530</v>
      </c>
      <c r="L234" s="51" t="s">
        <v>34</v>
      </c>
      <c r="M234" s="117">
        <v>18000</v>
      </c>
      <c r="N234" s="117">
        <v>18000</v>
      </c>
      <c r="O234" s="117">
        <v>18000</v>
      </c>
      <c r="P234" s="117">
        <v>18000</v>
      </c>
      <c r="Q234" s="117">
        <v>18000</v>
      </c>
      <c r="R234" s="117">
        <v>18000</v>
      </c>
      <c r="S234" s="117">
        <v>18000</v>
      </c>
      <c r="T234" s="117">
        <v>18000</v>
      </c>
      <c r="U234" s="117">
        <v>18000</v>
      </c>
      <c r="V234" s="117">
        <v>18000</v>
      </c>
      <c r="W234" s="117">
        <v>18000</v>
      </c>
      <c r="X234" s="117">
        <v>18000</v>
      </c>
      <c r="Y234" s="117">
        <v>18000</v>
      </c>
      <c r="Z234" s="117">
        <v>18000</v>
      </c>
      <c r="AA234" s="117">
        <v>18000</v>
      </c>
    </row>
    <row r="235" spans="1:27" s="7" customFormat="1" ht="21" customHeight="1" x14ac:dyDescent="0.35">
      <c r="A235" s="14"/>
      <c r="B235" s="14"/>
      <c r="C235" s="8"/>
      <c r="D235" s="8"/>
      <c r="E235" s="8"/>
      <c r="F235" s="8"/>
      <c r="G235" s="142">
        <v>1126151100</v>
      </c>
      <c r="H235" s="52" t="s">
        <v>89</v>
      </c>
      <c r="I235" s="51">
        <v>132</v>
      </c>
      <c r="J235" s="51" t="s">
        <v>103</v>
      </c>
      <c r="K235" s="51">
        <v>3550</v>
      </c>
      <c r="L235" s="51" t="s">
        <v>35</v>
      </c>
      <c r="M235" s="117">
        <v>22000</v>
      </c>
      <c r="N235" s="117">
        <v>22000</v>
      </c>
      <c r="O235" s="117">
        <v>22000</v>
      </c>
      <c r="P235" s="117">
        <v>22000</v>
      </c>
      <c r="Q235" s="117">
        <v>22000</v>
      </c>
      <c r="R235" s="117">
        <v>22000</v>
      </c>
      <c r="S235" s="117">
        <v>22000</v>
      </c>
      <c r="T235" s="117">
        <v>22000</v>
      </c>
      <c r="U235" s="117">
        <v>22000</v>
      </c>
      <c r="V235" s="117">
        <v>22000</v>
      </c>
      <c r="W235" s="117">
        <v>22000</v>
      </c>
      <c r="X235" s="117">
        <v>22000</v>
      </c>
      <c r="Y235" s="117">
        <v>22000</v>
      </c>
      <c r="Z235" s="117">
        <v>22000</v>
      </c>
      <c r="AA235" s="117">
        <v>22000</v>
      </c>
    </row>
    <row r="236" spans="1:27" s="7" customFormat="1" ht="21" customHeight="1" x14ac:dyDescent="0.35">
      <c r="A236" s="14"/>
      <c r="B236" s="14"/>
      <c r="C236" s="8"/>
      <c r="D236" s="8"/>
      <c r="E236" s="8"/>
      <c r="F236" s="8"/>
      <c r="G236" s="142">
        <v>1126151100</v>
      </c>
      <c r="H236" s="52" t="s">
        <v>89</v>
      </c>
      <c r="I236" s="51">
        <v>132</v>
      </c>
      <c r="J236" s="51" t="s">
        <v>103</v>
      </c>
      <c r="K236" s="51">
        <v>3570</v>
      </c>
      <c r="L236" s="51" t="s">
        <v>36</v>
      </c>
      <c r="M236" s="117">
        <v>16000</v>
      </c>
      <c r="N236" s="117">
        <v>16000</v>
      </c>
      <c r="O236" s="117">
        <v>16000</v>
      </c>
      <c r="P236" s="117">
        <v>16000</v>
      </c>
      <c r="Q236" s="117">
        <v>16000</v>
      </c>
      <c r="R236" s="117">
        <v>16000</v>
      </c>
      <c r="S236" s="117">
        <v>16000</v>
      </c>
      <c r="T236" s="117">
        <v>16000</v>
      </c>
      <c r="U236" s="117">
        <v>16000</v>
      </c>
      <c r="V236" s="117">
        <v>16000</v>
      </c>
      <c r="W236" s="117">
        <v>16000</v>
      </c>
      <c r="X236" s="117">
        <v>16000</v>
      </c>
      <c r="Y236" s="117">
        <v>16000</v>
      </c>
      <c r="Z236" s="117">
        <v>16000</v>
      </c>
      <c r="AA236" s="117">
        <v>16000</v>
      </c>
    </row>
    <row r="237" spans="1:27" s="7" customFormat="1" ht="21" customHeight="1" x14ac:dyDescent="0.35">
      <c r="A237" s="14"/>
      <c r="B237" s="14"/>
      <c r="C237" s="8"/>
      <c r="D237" s="8"/>
      <c r="E237" s="8"/>
      <c r="F237" s="8"/>
      <c r="G237" s="142">
        <v>1126151100</v>
      </c>
      <c r="H237" s="52" t="s">
        <v>89</v>
      </c>
      <c r="I237" s="51">
        <v>132</v>
      </c>
      <c r="J237" s="51" t="s">
        <v>103</v>
      </c>
      <c r="K237" s="51">
        <v>3610</v>
      </c>
      <c r="L237" s="51" t="s">
        <v>37</v>
      </c>
      <c r="M237" s="117">
        <v>18000</v>
      </c>
      <c r="N237" s="117">
        <v>18000</v>
      </c>
      <c r="O237" s="117">
        <v>18000</v>
      </c>
      <c r="P237" s="117">
        <v>18000</v>
      </c>
      <c r="Q237" s="117">
        <v>18000</v>
      </c>
      <c r="R237" s="117">
        <v>18000</v>
      </c>
      <c r="S237" s="117">
        <v>18000</v>
      </c>
      <c r="T237" s="117">
        <v>18000</v>
      </c>
      <c r="U237" s="117">
        <v>18000</v>
      </c>
      <c r="V237" s="117">
        <v>18000</v>
      </c>
      <c r="W237" s="117">
        <v>18000</v>
      </c>
      <c r="X237" s="117">
        <v>18000</v>
      </c>
      <c r="Y237" s="117">
        <v>18000</v>
      </c>
      <c r="Z237" s="117">
        <v>18000</v>
      </c>
      <c r="AA237" s="117">
        <v>18000</v>
      </c>
    </row>
    <row r="238" spans="1:27" s="7" customFormat="1" ht="21" customHeight="1" x14ac:dyDescent="0.35">
      <c r="A238" s="14"/>
      <c r="B238" s="14"/>
      <c r="C238" s="8"/>
      <c r="D238" s="8"/>
      <c r="E238" s="8"/>
      <c r="F238" s="8"/>
      <c r="G238" s="142">
        <v>1126151100</v>
      </c>
      <c r="H238" s="52" t="s">
        <v>89</v>
      </c>
      <c r="I238" s="51">
        <v>132</v>
      </c>
      <c r="J238" s="51" t="s">
        <v>103</v>
      </c>
      <c r="K238" s="51">
        <v>3710</v>
      </c>
      <c r="L238" s="51" t="s">
        <v>118</v>
      </c>
      <c r="M238" s="117">
        <v>17600</v>
      </c>
      <c r="N238" s="117">
        <v>17600</v>
      </c>
      <c r="O238" s="117">
        <v>17600</v>
      </c>
      <c r="P238" s="117">
        <v>17600</v>
      </c>
      <c r="Q238" s="117">
        <v>17600</v>
      </c>
      <c r="R238" s="117">
        <v>17600</v>
      </c>
      <c r="S238" s="117">
        <v>17600</v>
      </c>
      <c r="T238" s="117">
        <v>17600</v>
      </c>
      <c r="U238" s="117">
        <v>17600</v>
      </c>
      <c r="V238" s="117">
        <v>17600</v>
      </c>
      <c r="W238" s="117">
        <v>17600</v>
      </c>
      <c r="X238" s="117">
        <v>17600</v>
      </c>
      <c r="Y238" s="117">
        <v>17600</v>
      </c>
      <c r="Z238" s="117">
        <v>17600</v>
      </c>
      <c r="AA238" s="117">
        <v>17600</v>
      </c>
    </row>
    <row r="239" spans="1:27" s="7" customFormat="1" ht="21" customHeight="1" x14ac:dyDescent="0.35">
      <c r="A239" s="14"/>
      <c r="B239" s="14"/>
      <c r="C239" s="8"/>
      <c r="D239" s="8"/>
      <c r="E239" s="8"/>
      <c r="F239" s="8"/>
      <c r="G239" s="142">
        <v>1126151100</v>
      </c>
      <c r="H239" s="52" t="s">
        <v>89</v>
      </c>
      <c r="I239" s="51">
        <v>132</v>
      </c>
      <c r="J239" s="51" t="s">
        <v>103</v>
      </c>
      <c r="K239" s="51">
        <v>3720</v>
      </c>
      <c r="L239" s="51" t="s">
        <v>38</v>
      </c>
      <c r="M239" s="117">
        <v>14000</v>
      </c>
      <c r="N239" s="117">
        <v>14000</v>
      </c>
      <c r="O239" s="117">
        <v>14000</v>
      </c>
      <c r="P239" s="117">
        <v>14000</v>
      </c>
      <c r="Q239" s="117">
        <v>14000</v>
      </c>
      <c r="R239" s="117">
        <v>14000</v>
      </c>
      <c r="S239" s="117">
        <v>14000</v>
      </c>
      <c r="T239" s="117">
        <v>14000</v>
      </c>
      <c r="U239" s="117">
        <v>14000</v>
      </c>
      <c r="V239" s="117">
        <v>14000</v>
      </c>
      <c r="W239" s="117">
        <v>14000</v>
      </c>
      <c r="X239" s="117">
        <v>14000</v>
      </c>
      <c r="Y239" s="117">
        <v>14000</v>
      </c>
      <c r="Z239" s="117">
        <v>14000</v>
      </c>
      <c r="AA239" s="117">
        <v>14000</v>
      </c>
    </row>
    <row r="240" spans="1:27" s="7" customFormat="1" ht="21" customHeight="1" x14ac:dyDescent="0.35">
      <c r="A240" s="14"/>
      <c r="B240" s="14"/>
      <c r="C240" s="8"/>
      <c r="D240" s="8"/>
      <c r="E240" s="8"/>
      <c r="F240" s="8"/>
      <c r="G240" s="142">
        <v>1126151100</v>
      </c>
      <c r="H240" s="52" t="s">
        <v>89</v>
      </c>
      <c r="I240" s="51">
        <v>132</v>
      </c>
      <c r="J240" s="51" t="s">
        <v>103</v>
      </c>
      <c r="K240" s="51">
        <v>3750</v>
      </c>
      <c r="L240" s="51" t="s">
        <v>39</v>
      </c>
      <c r="M240" s="117">
        <v>30000</v>
      </c>
      <c r="N240" s="117">
        <v>30000</v>
      </c>
      <c r="O240" s="117">
        <v>30000</v>
      </c>
      <c r="P240" s="117">
        <v>30000</v>
      </c>
      <c r="Q240" s="117">
        <v>30000</v>
      </c>
      <c r="R240" s="117">
        <v>30000</v>
      </c>
      <c r="S240" s="117">
        <v>30000</v>
      </c>
      <c r="T240" s="117">
        <v>30000</v>
      </c>
      <c r="U240" s="117">
        <v>30000</v>
      </c>
      <c r="V240" s="117">
        <v>30000</v>
      </c>
      <c r="W240" s="117">
        <v>30000</v>
      </c>
      <c r="X240" s="117">
        <v>30000</v>
      </c>
      <c r="Y240" s="117">
        <v>30000</v>
      </c>
      <c r="Z240" s="117">
        <v>30000</v>
      </c>
      <c r="AA240" s="117">
        <v>30000</v>
      </c>
    </row>
    <row r="241" spans="1:27" s="7" customFormat="1" ht="21" customHeight="1" x14ac:dyDescent="0.35">
      <c r="A241" s="14"/>
      <c r="B241" s="14"/>
      <c r="C241" s="8"/>
      <c r="D241" s="8"/>
      <c r="E241" s="8"/>
      <c r="F241" s="8"/>
      <c r="G241" s="142">
        <v>1126151100</v>
      </c>
      <c r="H241" s="52" t="s">
        <v>89</v>
      </c>
      <c r="I241" s="51">
        <v>132</v>
      </c>
      <c r="J241" s="51" t="s">
        <v>103</v>
      </c>
      <c r="K241" s="51">
        <v>3790</v>
      </c>
      <c r="L241" s="51" t="s">
        <v>40</v>
      </c>
      <c r="M241" s="117">
        <v>10000</v>
      </c>
      <c r="N241" s="117">
        <v>10000</v>
      </c>
      <c r="O241" s="117">
        <v>10000</v>
      </c>
      <c r="P241" s="117">
        <v>10000</v>
      </c>
      <c r="Q241" s="117">
        <v>10000</v>
      </c>
      <c r="R241" s="117">
        <v>10000</v>
      </c>
      <c r="S241" s="117">
        <v>10000</v>
      </c>
      <c r="T241" s="117">
        <v>10000</v>
      </c>
      <c r="U241" s="117">
        <v>10000</v>
      </c>
      <c r="V241" s="117">
        <v>10000</v>
      </c>
      <c r="W241" s="117">
        <v>10000</v>
      </c>
      <c r="X241" s="117">
        <v>10000</v>
      </c>
      <c r="Y241" s="117">
        <v>10000</v>
      </c>
      <c r="Z241" s="117">
        <v>10000</v>
      </c>
      <c r="AA241" s="117">
        <v>10000</v>
      </c>
    </row>
    <row r="242" spans="1:27" s="7" customFormat="1" ht="21" customHeight="1" x14ac:dyDescent="0.35">
      <c r="A242" s="14"/>
      <c r="B242" s="14"/>
      <c r="C242" s="8"/>
      <c r="D242" s="8"/>
      <c r="E242" s="8"/>
      <c r="F242" s="8"/>
      <c r="G242" s="142">
        <v>1126151100</v>
      </c>
      <c r="H242" s="52" t="s">
        <v>89</v>
      </c>
      <c r="I242" s="51">
        <v>132</v>
      </c>
      <c r="J242" s="51" t="s">
        <v>103</v>
      </c>
      <c r="K242" s="51">
        <v>3820</v>
      </c>
      <c r="L242" s="51" t="s">
        <v>41</v>
      </c>
      <c r="M242" s="117">
        <v>0</v>
      </c>
      <c r="N242" s="117">
        <v>0</v>
      </c>
      <c r="O242" s="117">
        <v>0</v>
      </c>
      <c r="P242" s="117">
        <v>0</v>
      </c>
      <c r="Q242" s="117">
        <v>0</v>
      </c>
      <c r="R242" s="117">
        <v>0</v>
      </c>
      <c r="S242" s="117">
        <v>0</v>
      </c>
      <c r="T242" s="117">
        <v>0</v>
      </c>
      <c r="U242" s="117">
        <v>0</v>
      </c>
      <c r="V242" s="117">
        <v>0</v>
      </c>
      <c r="W242" s="117">
        <v>0</v>
      </c>
      <c r="X242" s="117">
        <v>0</v>
      </c>
      <c r="Y242" s="117">
        <v>0</v>
      </c>
      <c r="Z242" s="117">
        <v>0</v>
      </c>
      <c r="AA242" s="117">
        <v>0</v>
      </c>
    </row>
    <row r="243" spans="1:27" s="7" customFormat="1" ht="21" customHeight="1" x14ac:dyDescent="0.35">
      <c r="A243" s="14"/>
      <c r="B243" s="14"/>
      <c r="C243" s="8"/>
      <c r="D243" s="8"/>
      <c r="E243" s="8"/>
      <c r="F243" s="8"/>
      <c r="G243" s="142">
        <v>1126151100</v>
      </c>
      <c r="H243" s="52" t="s">
        <v>89</v>
      </c>
      <c r="I243" s="51">
        <v>132</v>
      </c>
      <c r="J243" s="51" t="s">
        <v>103</v>
      </c>
      <c r="K243" s="51">
        <v>3830</v>
      </c>
      <c r="L243" s="51" t="s">
        <v>79</v>
      </c>
      <c r="M243" s="117">
        <v>0</v>
      </c>
      <c r="N243" s="117">
        <v>0</v>
      </c>
      <c r="O243" s="117">
        <v>0</v>
      </c>
      <c r="P243" s="117">
        <v>0</v>
      </c>
      <c r="Q243" s="117">
        <v>0</v>
      </c>
      <c r="R243" s="117">
        <v>0</v>
      </c>
      <c r="S243" s="117">
        <v>0</v>
      </c>
      <c r="T243" s="117">
        <v>0</v>
      </c>
      <c r="U243" s="117">
        <v>0</v>
      </c>
      <c r="V243" s="117">
        <v>0</v>
      </c>
      <c r="W243" s="117">
        <v>0</v>
      </c>
      <c r="X243" s="117">
        <v>0</v>
      </c>
      <c r="Y243" s="117">
        <v>0</v>
      </c>
      <c r="Z243" s="117">
        <v>0</v>
      </c>
      <c r="AA243" s="117">
        <v>0</v>
      </c>
    </row>
    <row r="244" spans="1:27" s="7" customFormat="1" ht="21" customHeight="1" x14ac:dyDescent="0.35">
      <c r="A244" s="14"/>
      <c r="B244" s="14"/>
      <c r="C244" s="8"/>
      <c r="D244" s="8"/>
      <c r="E244" s="8"/>
      <c r="F244" s="8"/>
      <c r="G244" s="142">
        <v>1126151100</v>
      </c>
      <c r="H244" s="52" t="s">
        <v>89</v>
      </c>
      <c r="I244" s="51">
        <v>132</v>
      </c>
      <c r="J244" s="51" t="s">
        <v>103</v>
      </c>
      <c r="K244" s="51">
        <v>3920</v>
      </c>
      <c r="L244" s="51" t="s">
        <v>80</v>
      </c>
      <c r="M244" s="117">
        <v>24400</v>
      </c>
      <c r="N244" s="117">
        <v>24400</v>
      </c>
      <c r="O244" s="117">
        <v>24400</v>
      </c>
      <c r="P244" s="117">
        <v>24400</v>
      </c>
      <c r="Q244" s="117">
        <v>24400</v>
      </c>
      <c r="R244" s="117">
        <v>24400</v>
      </c>
      <c r="S244" s="117">
        <v>24400</v>
      </c>
      <c r="T244" s="117">
        <v>24400</v>
      </c>
      <c r="U244" s="117">
        <v>24400</v>
      </c>
      <c r="V244" s="117">
        <v>24400</v>
      </c>
      <c r="W244" s="117">
        <v>24400</v>
      </c>
      <c r="X244" s="117">
        <v>24400</v>
      </c>
      <c r="Y244" s="117">
        <v>24400</v>
      </c>
      <c r="Z244" s="117">
        <v>24400</v>
      </c>
      <c r="AA244" s="117">
        <v>24400</v>
      </c>
    </row>
    <row r="245" spans="1:27" s="7" customFormat="1" ht="21" customHeight="1" x14ac:dyDescent="0.35">
      <c r="A245" s="14"/>
      <c r="B245" s="14"/>
      <c r="C245" s="8"/>
      <c r="D245" s="8"/>
      <c r="E245" s="8"/>
      <c r="F245" s="8"/>
      <c r="G245" s="142">
        <v>1126151100</v>
      </c>
      <c r="H245" s="52" t="s">
        <v>89</v>
      </c>
      <c r="I245" s="51">
        <v>132</v>
      </c>
      <c r="J245" s="51" t="s">
        <v>103</v>
      </c>
      <c r="K245" s="51">
        <v>3960</v>
      </c>
      <c r="L245" s="51" t="s">
        <v>42</v>
      </c>
      <c r="M245" s="117">
        <v>2720</v>
      </c>
      <c r="N245" s="117">
        <v>2720</v>
      </c>
      <c r="O245" s="117">
        <v>2720</v>
      </c>
      <c r="P245" s="117">
        <v>2720</v>
      </c>
      <c r="Q245" s="117">
        <v>2720</v>
      </c>
      <c r="R245" s="117">
        <v>2720</v>
      </c>
      <c r="S245" s="117">
        <v>2720</v>
      </c>
      <c r="T245" s="117">
        <v>2720</v>
      </c>
      <c r="U245" s="117">
        <v>2720</v>
      </c>
      <c r="V245" s="117">
        <v>2720</v>
      </c>
      <c r="W245" s="117">
        <v>2720</v>
      </c>
      <c r="X245" s="117">
        <v>2720</v>
      </c>
      <c r="Y245" s="117">
        <v>2720</v>
      </c>
      <c r="Z245" s="117">
        <v>2720</v>
      </c>
      <c r="AA245" s="117">
        <v>2720</v>
      </c>
    </row>
    <row r="246" spans="1:27" s="7" customFormat="1" ht="21" customHeight="1" x14ac:dyDescent="0.35">
      <c r="A246" s="14"/>
      <c r="B246" s="14"/>
      <c r="C246" s="8"/>
      <c r="D246" s="8"/>
      <c r="E246" s="8"/>
      <c r="F246" s="8"/>
      <c r="G246" s="142">
        <v>1126151100</v>
      </c>
      <c r="H246" s="52" t="s">
        <v>89</v>
      </c>
      <c r="I246" s="51">
        <v>132</v>
      </c>
      <c r="J246" s="51" t="s">
        <v>103</v>
      </c>
      <c r="K246" s="51">
        <v>3980</v>
      </c>
      <c r="L246" s="51" t="s">
        <v>43</v>
      </c>
      <c r="M246" s="117">
        <v>0</v>
      </c>
      <c r="N246" s="117">
        <v>0</v>
      </c>
      <c r="O246" s="117">
        <v>0</v>
      </c>
      <c r="P246" s="117">
        <v>0</v>
      </c>
      <c r="Q246" s="117">
        <v>0</v>
      </c>
      <c r="R246" s="117">
        <v>0</v>
      </c>
      <c r="S246" s="117">
        <v>0</v>
      </c>
      <c r="T246" s="117">
        <v>0</v>
      </c>
      <c r="U246" s="117">
        <v>0</v>
      </c>
      <c r="V246" s="117">
        <v>0</v>
      </c>
      <c r="W246" s="117">
        <v>0</v>
      </c>
      <c r="X246" s="117">
        <v>0</v>
      </c>
      <c r="Y246" s="117">
        <v>0</v>
      </c>
      <c r="Z246" s="117">
        <v>0</v>
      </c>
      <c r="AA246" s="117">
        <v>0</v>
      </c>
    </row>
    <row r="247" spans="1:27" s="7" customFormat="1" ht="21" customHeight="1" x14ac:dyDescent="0.35">
      <c r="A247" s="14"/>
      <c r="B247" s="14"/>
      <c r="C247" s="8"/>
      <c r="D247" s="8"/>
      <c r="E247" s="8"/>
      <c r="F247" s="8"/>
      <c r="G247" s="148"/>
      <c r="H247" s="53" t="s">
        <v>59</v>
      </c>
      <c r="I247" s="53"/>
      <c r="J247" s="53"/>
      <c r="K247" s="53"/>
      <c r="L247" s="55"/>
      <c r="M247" s="116">
        <f>SUM(M217:M246)</f>
        <v>922862.09600000002</v>
      </c>
      <c r="N247" s="116">
        <f>SUM(N217:N246)</f>
        <v>922862.09600000002</v>
      </c>
      <c r="O247" s="116">
        <f t="shared" ref="O247:U247" si="238">SUM(O217:O246)</f>
        <v>922862.09600000002</v>
      </c>
      <c r="P247" s="116">
        <f t="shared" si="238"/>
        <v>922862.09600000002</v>
      </c>
      <c r="Q247" s="116">
        <f t="shared" si="238"/>
        <v>922862.09600000002</v>
      </c>
      <c r="R247" s="116">
        <f t="shared" si="238"/>
        <v>922862.09600000002</v>
      </c>
      <c r="S247" s="116">
        <f t="shared" si="238"/>
        <v>922862.09600000002</v>
      </c>
      <c r="T247" s="116">
        <f t="shared" si="238"/>
        <v>922862.09600000002</v>
      </c>
      <c r="U247" s="116">
        <f t="shared" si="238"/>
        <v>922862.09600000002</v>
      </c>
      <c r="V247" s="116">
        <f>SUM(V217:V246)</f>
        <v>922862.09600000002</v>
      </c>
      <c r="W247" s="116">
        <f t="shared" ref="W247" si="239">SUM(W217:W246)</f>
        <v>922862.09600000002</v>
      </c>
      <c r="X247" s="116">
        <f t="shared" ref="X247" si="240">SUM(X217:X246)</f>
        <v>922862.09600000002</v>
      </c>
      <c r="Y247" s="116">
        <f t="shared" ref="Y247" si="241">SUM(Y217:Y246)</f>
        <v>922862.09600000002</v>
      </c>
      <c r="Z247" s="116">
        <f t="shared" ref="Z247" si="242">SUM(Z217:Z246)</f>
        <v>922862.09600000002</v>
      </c>
      <c r="AA247" s="116">
        <f t="shared" ref="AA247" si="243">SUM(AA217:AA246)</f>
        <v>922862.09600000002</v>
      </c>
    </row>
    <row r="248" spans="1:27" s="7" customFormat="1" ht="15" customHeight="1" x14ac:dyDescent="0.35">
      <c r="A248" s="179"/>
      <c r="B248" s="179"/>
      <c r="C248" s="180"/>
      <c r="D248" s="180"/>
      <c r="E248" s="180"/>
      <c r="F248" s="180"/>
      <c r="G248" s="181"/>
      <c r="H248" s="182"/>
      <c r="I248" s="183"/>
      <c r="J248" s="183"/>
      <c r="K248" s="184"/>
      <c r="L248" s="185"/>
      <c r="M248" s="186"/>
      <c r="N248" s="186"/>
      <c r="O248" s="186"/>
      <c r="P248" s="186"/>
      <c r="Q248" s="186"/>
      <c r="R248" s="186"/>
      <c r="S248" s="186"/>
      <c r="T248" s="186"/>
      <c r="U248" s="186"/>
      <c r="V248" s="186"/>
      <c r="W248" s="186"/>
      <c r="X248" s="186"/>
      <c r="Y248" s="186"/>
      <c r="Z248" s="186"/>
      <c r="AA248" s="186"/>
    </row>
    <row r="249" spans="1:27" s="7" customFormat="1" ht="15" customHeight="1" x14ac:dyDescent="0.35">
      <c r="A249" s="14"/>
      <c r="B249" s="14"/>
      <c r="C249" s="8"/>
      <c r="D249" s="8"/>
      <c r="E249" s="8"/>
      <c r="F249" s="8"/>
      <c r="G249" s="8"/>
      <c r="H249" s="8"/>
      <c r="I249" s="14"/>
      <c r="J249" s="14"/>
      <c r="K249" s="8"/>
      <c r="L249" s="8"/>
      <c r="M249" s="123"/>
    </row>
    <row r="250" spans="1:27" s="7" customFormat="1" ht="15" customHeight="1" x14ac:dyDescent="0.35">
      <c r="A250" s="14"/>
      <c r="B250" s="14"/>
      <c r="C250" s="8"/>
      <c r="D250" s="8"/>
      <c r="E250" s="8"/>
      <c r="F250" s="8"/>
      <c r="G250" s="8"/>
      <c r="H250" s="8"/>
      <c r="I250" s="14"/>
      <c r="J250" s="14"/>
      <c r="K250" s="8"/>
      <c r="L250" s="8"/>
      <c r="M250" s="123"/>
    </row>
    <row r="251" spans="1:27" s="7" customFormat="1" ht="15" customHeight="1" x14ac:dyDescent="0.35">
      <c r="A251" s="14"/>
      <c r="B251" s="14"/>
      <c r="C251" s="8"/>
      <c r="D251" s="8"/>
      <c r="E251" s="8"/>
      <c r="F251" s="8"/>
      <c r="G251" s="8"/>
      <c r="H251" s="8"/>
      <c r="I251" s="14"/>
      <c r="J251" s="14"/>
      <c r="K251" s="8"/>
      <c r="L251" s="8"/>
      <c r="M251" s="123"/>
    </row>
    <row r="252" spans="1:27" s="7" customFormat="1" ht="15" customHeight="1" x14ac:dyDescent="0.35">
      <c r="A252" s="14"/>
      <c r="B252" s="14"/>
      <c r="C252" s="8"/>
      <c r="D252" s="8"/>
      <c r="E252" s="8"/>
      <c r="F252" s="8"/>
      <c r="G252" s="8"/>
      <c r="H252" s="8"/>
      <c r="I252" s="14"/>
      <c r="J252" s="14"/>
      <c r="K252" s="8"/>
      <c r="L252" s="8"/>
      <c r="M252" s="123"/>
    </row>
    <row r="253" spans="1:27" s="7" customFormat="1" ht="15" customHeight="1" x14ac:dyDescent="0.35">
      <c r="A253" s="14"/>
      <c r="B253" s="14"/>
      <c r="C253" s="8"/>
      <c r="D253" s="8"/>
      <c r="E253" s="8"/>
      <c r="F253" s="8"/>
      <c r="G253" s="8"/>
      <c r="H253" s="8"/>
      <c r="I253" s="14"/>
      <c r="J253" s="14"/>
      <c r="K253" s="8"/>
      <c r="L253" s="8"/>
      <c r="M253" s="123"/>
    </row>
    <row r="254" spans="1:27" s="7" customFormat="1" ht="15" customHeight="1" x14ac:dyDescent="0.35">
      <c r="A254" s="14"/>
      <c r="B254" s="14"/>
      <c r="C254" s="8"/>
      <c r="D254" s="8"/>
      <c r="E254" s="8"/>
      <c r="F254" s="8"/>
      <c r="G254" s="8"/>
      <c r="H254" s="8"/>
      <c r="I254" s="14"/>
      <c r="J254" s="14"/>
      <c r="K254" s="8"/>
      <c r="L254" s="8"/>
      <c r="M254" s="123"/>
    </row>
    <row r="255" spans="1:27" s="7" customFormat="1" ht="15" customHeight="1" x14ac:dyDescent="0.35">
      <c r="A255" s="14"/>
      <c r="B255" s="14"/>
      <c r="C255" s="8"/>
      <c r="D255" s="8"/>
      <c r="E255" s="8"/>
      <c r="F255" s="8"/>
      <c r="G255" s="8"/>
      <c r="H255" s="8"/>
      <c r="I255" s="14"/>
      <c r="J255" s="14"/>
      <c r="K255" s="8"/>
      <c r="L255" s="8"/>
      <c r="M255" s="123"/>
    </row>
    <row r="256" spans="1:27" s="7" customFormat="1" ht="15" customHeight="1" x14ac:dyDescent="0.35">
      <c r="A256" s="14"/>
      <c r="B256" s="14"/>
      <c r="C256" s="8"/>
      <c r="D256" s="8"/>
      <c r="E256" s="8"/>
      <c r="F256" s="8"/>
      <c r="G256" s="8"/>
      <c r="H256" s="8"/>
      <c r="I256" s="14"/>
      <c r="J256" s="14"/>
      <c r="K256" s="8"/>
      <c r="L256" s="8"/>
      <c r="M256" s="123"/>
    </row>
    <row r="257" spans="1:13" s="7" customFormat="1" ht="15" customHeight="1" x14ac:dyDescent="0.35">
      <c r="A257" s="14"/>
      <c r="B257" s="14"/>
      <c r="C257" s="8"/>
      <c r="D257" s="8"/>
      <c r="E257" s="8"/>
      <c r="F257" s="8"/>
      <c r="G257" s="8"/>
      <c r="H257" s="8"/>
      <c r="I257" s="14"/>
      <c r="J257" s="14"/>
      <c r="K257" s="8"/>
      <c r="L257" s="8"/>
      <c r="M257" s="123"/>
    </row>
    <row r="258" spans="1:13" s="7" customFormat="1" ht="15" customHeight="1" x14ac:dyDescent="0.35">
      <c r="A258" s="14"/>
      <c r="B258" s="14"/>
      <c r="C258" s="8"/>
      <c r="D258" s="8"/>
      <c r="E258" s="8"/>
      <c r="F258" s="8"/>
      <c r="G258" s="8"/>
      <c r="H258" s="8"/>
      <c r="I258" s="14"/>
      <c r="J258" s="14"/>
      <c r="K258" s="8"/>
      <c r="L258" s="8"/>
      <c r="M258" s="123"/>
    </row>
    <row r="259" spans="1:13" s="7" customFormat="1" ht="15" customHeight="1" x14ac:dyDescent="0.35">
      <c r="A259" s="14"/>
      <c r="B259" s="14"/>
      <c r="C259" s="8"/>
      <c r="D259" s="8"/>
      <c r="E259" s="8"/>
      <c r="F259" s="8"/>
      <c r="G259" s="8"/>
      <c r="H259" s="8"/>
      <c r="I259" s="14"/>
      <c r="J259" s="14"/>
      <c r="K259" s="8"/>
      <c r="L259" s="8"/>
      <c r="M259" s="123"/>
    </row>
    <row r="260" spans="1:13" s="7" customFormat="1" ht="15" customHeight="1" x14ac:dyDescent="0.35">
      <c r="A260" s="14"/>
      <c r="B260" s="14"/>
      <c r="C260" s="8"/>
      <c r="D260" s="8"/>
      <c r="E260" s="8"/>
      <c r="F260" s="8"/>
      <c r="G260" s="8"/>
      <c r="H260" s="8"/>
      <c r="I260" s="14"/>
      <c r="J260" s="14"/>
      <c r="K260" s="8"/>
      <c r="L260" s="8"/>
      <c r="M260" s="123"/>
    </row>
    <row r="261" spans="1:13" s="7" customFormat="1" ht="15" customHeight="1" x14ac:dyDescent="0.35">
      <c r="A261" s="14"/>
      <c r="B261" s="14"/>
      <c r="C261" s="8"/>
      <c r="D261" s="8"/>
      <c r="E261" s="8"/>
      <c r="F261" s="8"/>
      <c r="G261" s="8"/>
      <c r="H261" s="8"/>
      <c r="I261" s="14"/>
      <c r="J261" s="14"/>
      <c r="K261" s="8"/>
      <c r="L261" s="8"/>
      <c r="M261" s="123"/>
    </row>
    <row r="262" spans="1:13" s="7" customFormat="1" ht="15" customHeight="1" x14ac:dyDescent="0.35">
      <c r="A262" s="14"/>
      <c r="B262" s="14"/>
      <c r="C262" s="8"/>
      <c r="D262" s="8"/>
      <c r="E262" s="8"/>
      <c r="F262" s="8"/>
      <c r="G262" s="8"/>
      <c r="H262" s="8"/>
      <c r="I262" s="14"/>
      <c r="J262" s="14"/>
      <c r="K262" s="8"/>
      <c r="L262" s="8"/>
      <c r="M262" s="123"/>
    </row>
    <row r="263" spans="1:13" s="7" customFormat="1" ht="15" customHeight="1" x14ac:dyDescent="0.35">
      <c r="A263" s="14"/>
      <c r="B263" s="14"/>
      <c r="C263" s="8"/>
      <c r="D263" s="8"/>
      <c r="E263" s="8"/>
      <c r="F263" s="8"/>
      <c r="G263" s="8"/>
      <c r="H263" s="8"/>
      <c r="I263" s="14"/>
      <c r="J263" s="14"/>
      <c r="K263" s="8"/>
      <c r="L263" s="8"/>
      <c r="M263" s="123"/>
    </row>
    <row r="264" spans="1:13" s="7" customFormat="1" ht="15" customHeight="1" x14ac:dyDescent="0.35">
      <c r="A264" s="14"/>
      <c r="B264" s="14"/>
      <c r="C264" s="8"/>
      <c r="D264" s="8"/>
      <c r="E264" s="8"/>
      <c r="F264" s="8"/>
      <c r="G264" s="8"/>
      <c r="H264" s="8"/>
      <c r="I264" s="14"/>
      <c r="J264" s="14"/>
      <c r="K264" s="8"/>
      <c r="L264" s="8"/>
      <c r="M264" s="123"/>
    </row>
    <row r="265" spans="1:13" s="7" customFormat="1" ht="15" customHeight="1" x14ac:dyDescent="0.35">
      <c r="A265" s="14"/>
      <c r="B265" s="14"/>
      <c r="C265" s="8"/>
      <c r="D265" s="8"/>
      <c r="E265" s="8"/>
      <c r="F265" s="8"/>
      <c r="G265" s="8"/>
      <c r="H265" s="8"/>
      <c r="I265" s="14"/>
      <c r="J265" s="14"/>
      <c r="K265" s="8"/>
      <c r="L265" s="8"/>
      <c r="M265" s="123"/>
    </row>
    <row r="266" spans="1:13" s="7" customFormat="1" ht="15" customHeight="1" x14ac:dyDescent="0.35">
      <c r="A266" s="14"/>
      <c r="B266" s="14"/>
      <c r="C266" s="8"/>
      <c r="D266" s="8"/>
      <c r="E266" s="8"/>
      <c r="F266" s="8"/>
      <c r="G266" s="8"/>
      <c r="H266" s="8"/>
      <c r="I266" s="14"/>
      <c r="J266" s="14"/>
      <c r="K266" s="8"/>
      <c r="L266" s="8"/>
      <c r="M266" s="123"/>
    </row>
    <row r="267" spans="1:13" s="7" customFormat="1" ht="15" customHeight="1" x14ac:dyDescent="0.35">
      <c r="A267" s="14"/>
      <c r="B267" s="14"/>
      <c r="C267" s="8"/>
      <c r="D267" s="8"/>
      <c r="E267" s="8"/>
      <c r="F267" s="8"/>
      <c r="G267" s="8"/>
      <c r="H267" s="8"/>
      <c r="I267" s="14"/>
      <c r="J267" s="14"/>
      <c r="K267" s="8"/>
      <c r="L267" s="8"/>
      <c r="M267" s="123"/>
    </row>
    <row r="268" spans="1:13" s="7" customFormat="1" ht="15" customHeight="1" x14ac:dyDescent="0.35">
      <c r="A268" s="14"/>
      <c r="B268" s="14"/>
      <c r="C268" s="8"/>
      <c r="D268" s="8"/>
      <c r="E268" s="8"/>
      <c r="F268" s="8"/>
      <c r="G268" s="8"/>
      <c r="H268" s="8"/>
      <c r="I268" s="14"/>
      <c r="J268" s="14"/>
      <c r="K268" s="8"/>
      <c r="L268" s="8"/>
      <c r="M268" s="123"/>
    </row>
    <row r="269" spans="1:13" s="7" customFormat="1" ht="15" customHeight="1" x14ac:dyDescent="0.35">
      <c r="A269" s="14"/>
      <c r="B269" s="14"/>
      <c r="C269" s="8"/>
      <c r="D269" s="8"/>
      <c r="E269" s="8"/>
      <c r="F269" s="8"/>
      <c r="G269" s="8"/>
      <c r="H269" s="8"/>
      <c r="I269" s="14"/>
      <c r="J269" s="14"/>
      <c r="K269" s="8"/>
      <c r="L269" s="8"/>
      <c r="M269" s="123"/>
    </row>
    <row r="270" spans="1:13" s="7" customFormat="1" ht="15" customHeight="1" x14ac:dyDescent="0.35">
      <c r="A270" s="14"/>
      <c r="B270" s="14"/>
      <c r="C270" s="8"/>
      <c r="D270" s="8"/>
      <c r="E270" s="8"/>
      <c r="F270" s="8"/>
      <c r="G270" s="8"/>
      <c r="H270" s="8"/>
      <c r="I270" s="14"/>
      <c r="J270" s="14"/>
      <c r="K270" s="8"/>
      <c r="L270" s="8"/>
      <c r="M270" s="123"/>
    </row>
    <row r="271" spans="1:13" s="7" customFormat="1" ht="15" customHeight="1" x14ac:dyDescent="0.35">
      <c r="A271" s="14"/>
      <c r="B271" s="14"/>
      <c r="C271" s="8"/>
      <c r="D271" s="8"/>
      <c r="E271" s="8"/>
      <c r="F271" s="8"/>
      <c r="G271" s="8"/>
      <c r="H271" s="8"/>
      <c r="I271" s="14"/>
      <c r="J271" s="14"/>
      <c r="K271" s="8"/>
      <c r="L271" s="8"/>
      <c r="M271" s="123"/>
    </row>
    <row r="272" spans="1:13" s="7" customFormat="1" ht="15" customHeight="1" x14ac:dyDescent="0.35">
      <c r="A272" s="14"/>
      <c r="B272" s="14"/>
      <c r="C272" s="8"/>
      <c r="D272" s="8"/>
      <c r="E272" s="8"/>
      <c r="F272" s="8"/>
      <c r="G272" s="8"/>
      <c r="H272" s="8"/>
      <c r="I272" s="14"/>
      <c r="J272" s="14"/>
      <c r="K272" s="8"/>
      <c r="L272" s="8"/>
      <c r="M272" s="123"/>
    </row>
    <row r="273" spans="1:13" s="7" customFormat="1" ht="15" customHeight="1" x14ac:dyDescent="0.35">
      <c r="A273" s="14"/>
      <c r="B273" s="14"/>
      <c r="C273" s="8"/>
      <c r="D273" s="8"/>
      <c r="E273" s="8"/>
      <c r="F273" s="8"/>
      <c r="G273" s="8"/>
      <c r="H273" s="8"/>
      <c r="I273" s="14"/>
      <c r="J273" s="14"/>
      <c r="K273" s="8"/>
      <c r="L273" s="8"/>
      <c r="M273" s="123"/>
    </row>
    <row r="274" spans="1:13" s="7" customFormat="1" ht="15" customHeight="1" x14ac:dyDescent="0.35">
      <c r="A274" s="14"/>
      <c r="B274" s="14"/>
      <c r="C274" s="8"/>
      <c r="D274" s="8"/>
      <c r="E274" s="8"/>
      <c r="F274" s="8"/>
      <c r="G274" s="8"/>
      <c r="H274" s="8"/>
      <c r="I274" s="14"/>
      <c r="J274" s="14"/>
      <c r="K274" s="8"/>
      <c r="L274" s="8"/>
      <c r="M274" s="123"/>
    </row>
    <row r="275" spans="1:13" s="7" customFormat="1" ht="15" customHeight="1" x14ac:dyDescent="0.35">
      <c r="A275" s="14"/>
      <c r="B275" s="14"/>
      <c r="C275" s="8"/>
      <c r="D275" s="8"/>
      <c r="E275" s="8"/>
      <c r="F275" s="8"/>
      <c r="G275" s="8"/>
      <c r="H275" s="8"/>
      <c r="I275" s="14"/>
      <c r="J275" s="14"/>
      <c r="K275" s="8"/>
      <c r="L275" s="8"/>
      <c r="M275" s="123"/>
    </row>
    <row r="276" spans="1:13" s="7" customFormat="1" ht="15" customHeight="1" x14ac:dyDescent="0.35">
      <c r="A276" s="14"/>
      <c r="B276" s="14"/>
      <c r="C276" s="8"/>
      <c r="D276" s="8"/>
      <c r="E276" s="8"/>
      <c r="F276" s="8"/>
      <c r="G276" s="8"/>
      <c r="H276" s="8"/>
      <c r="I276" s="14"/>
      <c r="J276" s="14"/>
      <c r="K276" s="8"/>
      <c r="L276" s="8"/>
      <c r="M276" s="123"/>
    </row>
    <row r="277" spans="1:13" s="7" customFormat="1" ht="15" customHeight="1" x14ac:dyDescent="0.35">
      <c r="A277" s="14"/>
      <c r="B277" s="14"/>
      <c r="C277" s="8"/>
      <c r="D277" s="8"/>
      <c r="E277" s="8"/>
      <c r="F277" s="8"/>
      <c r="G277" s="8"/>
      <c r="H277" s="8"/>
      <c r="I277" s="14"/>
      <c r="J277" s="14"/>
      <c r="K277" s="8"/>
      <c r="L277" s="8"/>
      <c r="M277" s="123"/>
    </row>
    <row r="278" spans="1:13" s="7" customFormat="1" ht="15" customHeight="1" x14ac:dyDescent="0.35">
      <c r="A278" s="14"/>
      <c r="B278" s="14"/>
      <c r="C278" s="8"/>
      <c r="D278" s="8"/>
      <c r="E278" s="8"/>
      <c r="F278" s="8"/>
      <c r="G278" s="8"/>
      <c r="H278" s="8"/>
      <c r="I278" s="14"/>
      <c r="J278" s="14"/>
      <c r="K278" s="8"/>
      <c r="L278" s="8"/>
      <c r="M278" s="123"/>
    </row>
    <row r="279" spans="1:13" s="7" customFormat="1" ht="15" customHeight="1" x14ac:dyDescent="0.35">
      <c r="A279" s="14"/>
      <c r="B279" s="14"/>
      <c r="C279" s="8"/>
      <c r="D279" s="8"/>
      <c r="E279" s="8"/>
      <c r="F279" s="8"/>
      <c r="G279" s="8"/>
      <c r="H279" s="8"/>
      <c r="I279" s="14"/>
      <c r="J279" s="14"/>
      <c r="K279" s="8"/>
      <c r="L279" s="8"/>
      <c r="M279" s="123"/>
    </row>
    <row r="280" spans="1:13" s="7" customFormat="1" ht="15" customHeight="1" x14ac:dyDescent="0.35">
      <c r="A280" s="14"/>
      <c r="B280" s="14"/>
      <c r="C280" s="8"/>
      <c r="D280" s="8"/>
      <c r="E280" s="8"/>
      <c r="F280" s="8"/>
      <c r="G280" s="8"/>
      <c r="H280" s="8"/>
      <c r="I280" s="14"/>
      <c r="J280" s="14"/>
      <c r="K280" s="8"/>
      <c r="L280" s="8"/>
      <c r="M280" s="123"/>
    </row>
    <row r="281" spans="1:13" s="7" customFormat="1" ht="15" customHeight="1" x14ac:dyDescent="0.35">
      <c r="A281" s="14"/>
      <c r="B281" s="14"/>
      <c r="C281" s="8"/>
      <c r="D281" s="8"/>
      <c r="E281" s="8"/>
      <c r="F281" s="8"/>
      <c r="G281" s="8"/>
      <c r="H281" s="8"/>
      <c r="I281" s="14"/>
      <c r="J281" s="14"/>
      <c r="K281" s="8"/>
      <c r="L281" s="8"/>
      <c r="M281" s="123"/>
    </row>
    <row r="282" spans="1:13" s="7" customFormat="1" ht="15" customHeight="1" x14ac:dyDescent="0.35">
      <c r="A282" s="14"/>
      <c r="B282" s="14"/>
      <c r="C282" s="8"/>
      <c r="D282" s="8"/>
      <c r="E282" s="8"/>
      <c r="F282" s="8"/>
      <c r="G282" s="8"/>
      <c r="H282" s="8"/>
      <c r="I282" s="14"/>
      <c r="J282" s="14"/>
      <c r="K282" s="8"/>
      <c r="L282" s="8"/>
      <c r="M282" s="123"/>
    </row>
    <row r="283" spans="1:13" s="7" customFormat="1" ht="15" customHeight="1" x14ac:dyDescent="0.35">
      <c r="A283" s="14"/>
      <c r="B283" s="14"/>
      <c r="C283" s="8"/>
      <c r="D283" s="8"/>
      <c r="E283" s="8"/>
      <c r="F283" s="8"/>
      <c r="G283" s="8"/>
      <c r="H283" s="8"/>
      <c r="I283" s="14"/>
      <c r="J283" s="14"/>
      <c r="K283" s="8"/>
      <c r="L283" s="8"/>
      <c r="M283" s="123"/>
    </row>
    <row r="284" spans="1:13" s="7" customFormat="1" ht="15" customHeight="1" x14ac:dyDescent="0.35">
      <c r="A284" s="14"/>
      <c r="B284" s="14"/>
      <c r="C284" s="8"/>
      <c r="D284" s="8"/>
      <c r="E284" s="8"/>
      <c r="F284" s="8"/>
      <c r="G284" s="8"/>
      <c r="H284" s="8"/>
      <c r="I284" s="14"/>
      <c r="J284" s="14"/>
      <c r="K284" s="8"/>
      <c r="L284" s="8"/>
      <c r="M284" s="123"/>
    </row>
    <row r="285" spans="1:13" s="7" customFormat="1" ht="15" customHeight="1" x14ac:dyDescent="0.35">
      <c r="A285" s="14"/>
      <c r="B285" s="14"/>
      <c r="C285" s="8"/>
      <c r="D285" s="8"/>
      <c r="E285" s="8"/>
      <c r="F285" s="8"/>
      <c r="G285" s="8"/>
      <c r="H285" s="8"/>
      <c r="I285" s="14"/>
      <c r="J285" s="14"/>
      <c r="K285" s="8"/>
      <c r="L285" s="8"/>
      <c r="M285" s="123"/>
    </row>
    <row r="286" spans="1:13" s="7" customFormat="1" ht="15" customHeight="1" x14ac:dyDescent="0.35">
      <c r="A286" s="14"/>
      <c r="B286" s="14"/>
      <c r="C286" s="8"/>
      <c r="D286" s="8"/>
      <c r="E286" s="8"/>
      <c r="F286" s="8"/>
      <c r="G286" s="8"/>
      <c r="H286" s="8"/>
      <c r="I286" s="14"/>
      <c r="J286" s="14"/>
      <c r="K286" s="8"/>
      <c r="L286" s="8"/>
      <c r="M286" s="123"/>
    </row>
    <row r="287" spans="1:13" s="7" customFormat="1" ht="15" customHeight="1" x14ac:dyDescent="0.35">
      <c r="A287" s="14"/>
      <c r="B287" s="14"/>
      <c r="C287" s="8"/>
      <c r="D287" s="8"/>
      <c r="E287" s="8"/>
      <c r="F287" s="8"/>
      <c r="G287" s="8"/>
      <c r="H287" s="8"/>
      <c r="I287" s="14"/>
      <c r="J287" s="14"/>
      <c r="K287" s="8"/>
      <c r="L287" s="8"/>
      <c r="M287" s="123"/>
    </row>
    <row r="288" spans="1:13" s="7" customFormat="1" ht="15" customHeight="1" x14ac:dyDescent="0.35">
      <c r="A288" s="14"/>
      <c r="B288" s="14"/>
      <c r="C288" s="8"/>
      <c r="D288" s="8"/>
      <c r="E288" s="8"/>
      <c r="F288" s="8"/>
      <c r="G288" s="8"/>
      <c r="H288" s="8"/>
      <c r="I288" s="14"/>
      <c r="J288" s="14"/>
      <c r="K288" s="8"/>
      <c r="L288" s="8"/>
      <c r="M288" s="123"/>
    </row>
    <row r="289" spans="1:13" s="7" customFormat="1" ht="15" customHeight="1" x14ac:dyDescent="0.35">
      <c r="A289" s="14"/>
      <c r="B289" s="14"/>
      <c r="C289" s="8"/>
      <c r="D289" s="8"/>
      <c r="E289" s="8"/>
      <c r="F289" s="8"/>
      <c r="G289" s="8"/>
      <c r="H289" s="8"/>
      <c r="I289" s="14"/>
      <c r="J289" s="14"/>
      <c r="K289" s="8"/>
      <c r="L289" s="8"/>
      <c r="M289" s="123"/>
    </row>
    <row r="290" spans="1:13" s="7" customFormat="1" ht="15" customHeight="1" x14ac:dyDescent="0.35">
      <c r="A290" s="14"/>
      <c r="B290" s="14"/>
      <c r="C290" s="8"/>
      <c r="D290" s="8"/>
      <c r="E290" s="8"/>
      <c r="F290" s="8"/>
      <c r="G290" s="8"/>
      <c r="H290" s="8"/>
      <c r="I290" s="14"/>
      <c r="J290" s="14"/>
      <c r="K290" s="8"/>
      <c r="L290" s="8"/>
      <c r="M290" s="123"/>
    </row>
    <row r="291" spans="1:13" s="7" customFormat="1" ht="15" customHeight="1" x14ac:dyDescent="0.35">
      <c r="A291" s="14"/>
      <c r="B291" s="14"/>
      <c r="C291" s="8"/>
      <c r="D291" s="8"/>
      <c r="E291" s="8"/>
      <c r="F291" s="8"/>
      <c r="G291" s="8"/>
      <c r="H291" s="8"/>
      <c r="I291" s="14"/>
      <c r="J291" s="14"/>
      <c r="K291" s="8"/>
      <c r="L291" s="8"/>
      <c r="M291" s="123"/>
    </row>
    <row r="292" spans="1:13" s="7" customFormat="1" ht="15" customHeight="1" x14ac:dyDescent="0.35">
      <c r="A292" s="14"/>
      <c r="B292" s="14"/>
      <c r="C292" s="8"/>
      <c r="D292" s="8"/>
      <c r="E292" s="8"/>
      <c r="F292" s="8"/>
      <c r="G292" s="8"/>
      <c r="H292" s="8"/>
      <c r="I292" s="14"/>
      <c r="J292" s="14"/>
      <c r="K292" s="8"/>
      <c r="L292" s="8"/>
      <c r="M292" s="123"/>
    </row>
    <row r="293" spans="1:13" s="7" customFormat="1" ht="15" customHeight="1" x14ac:dyDescent="0.35">
      <c r="A293" s="14"/>
      <c r="B293" s="14"/>
      <c r="C293" s="8"/>
      <c r="D293" s="8"/>
      <c r="E293" s="8"/>
      <c r="F293" s="8"/>
      <c r="G293" s="8"/>
      <c r="H293" s="8"/>
      <c r="I293" s="14"/>
      <c r="J293" s="14"/>
      <c r="K293" s="8"/>
      <c r="L293" s="8"/>
      <c r="M293" s="123"/>
    </row>
    <row r="294" spans="1:13" s="7" customFormat="1" ht="15" customHeight="1" x14ac:dyDescent="0.35">
      <c r="A294" s="14"/>
      <c r="B294" s="14"/>
      <c r="C294" s="8"/>
      <c r="D294" s="8"/>
      <c r="E294" s="8"/>
      <c r="F294" s="8"/>
      <c r="G294" s="8"/>
      <c r="H294" s="8"/>
      <c r="I294" s="14"/>
      <c r="J294" s="14"/>
      <c r="K294" s="8"/>
      <c r="L294" s="8"/>
      <c r="M294" s="123"/>
    </row>
    <row r="295" spans="1:13" s="7" customFormat="1" ht="15" customHeight="1" x14ac:dyDescent="0.35">
      <c r="A295" s="14"/>
      <c r="B295" s="14"/>
      <c r="C295" s="8"/>
      <c r="D295" s="8"/>
      <c r="E295" s="8"/>
      <c r="F295" s="8"/>
      <c r="G295" s="8"/>
      <c r="H295" s="8"/>
      <c r="I295" s="14"/>
      <c r="J295" s="14"/>
      <c r="K295" s="8"/>
      <c r="L295" s="8"/>
      <c r="M295" s="123"/>
    </row>
    <row r="296" spans="1:13" s="7" customFormat="1" ht="15" customHeight="1" x14ac:dyDescent="0.35">
      <c r="A296" s="14"/>
      <c r="B296" s="14"/>
      <c r="C296" s="8"/>
      <c r="D296" s="8"/>
      <c r="E296" s="8"/>
      <c r="F296" s="8"/>
      <c r="G296" s="8"/>
      <c r="H296" s="8"/>
      <c r="I296" s="14"/>
      <c r="J296" s="14"/>
      <c r="K296" s="8"/>
      <c r="L296" s="8"/>
      <c r="M296" s="123"/>
    </row>
    <row r="297" spans="1:13" s="7" customFormat="1" ht="15" customHeight="1" x14ac:dyDescent="0.35">
      <c r="A297" s="14"/>
      <c r="B297" s="14"/>
      <c r="C297" s="8"/>
      <c r="D297" s="8"/>
      <c r="E297" s="8"/>
      <c r="F297" s="8"/>
      <c r="G297" s="8"/>
      <c r="H297" s="8"/>
      <c r="I297" s="14"/>
      <c r="J297" s="14"/>
      <c r="K297" s="8"/>
      <c r="L297" s="8"/>
      <c r="M297" s="123"/>
    </row>
    <row r="298" spans="1:13" s="7" customFormat="1" ht="15" customHeight="1" x14ac:dyDescent="0.35">
      <c r="A298" s="14"/>
      <c r="B298" s="14"/>
      <c r="C298" s="8"/>
      <c r="D298" s="8"/>
      <c r="E298" s="8"/>
      <c r="F298" s="8"/>
      <c r="G298" s="8"/>
      <c r="H298" s="8"/>
      <c r="I298" s="14"/>
      <c r="J298" s="14"/>
      <c r="K298" s="8"/>
      <c r="L298" s="8"/>
      <c r="M298" s="123"/>
    </row>
    <row r="299" spans="1:13" s="7" customFormat="1" ht="15" customHeight="1" x14ac:dyDescent="0.35">
      <c r="A299" s="14"/>
      <c r="B299" s="14"/>
      <c r="C299" s="8"/>
      <c r="D299" s="8"/>
      <c r="E299" s="8"/>
      <c r="F299" s="8"/>
      <c r="G299" s="8"/>
      <c r="H299" s="8"/>
      <c r="I299" s="14"/>
      <c r="J299" s="14"/>
      <c r="K299" s="8"/>
      <c r="L299" s="8"/>
      <c r="M299" s="123"/>
    </row>
    <row r="300" spans="1:13" s="7" customFormat="1" ht="15" customHeight="1" x14ac:dyDescent="0.35">
      <c r="A300" s="14"/>
      <c r="B300" s="14"/>
      <c r="C300" s="8"/>
      <c r="D300" s="8"/>
      <c r="E300" s="8"/>
      <c r="F300" s="8"/>
      <c r="G300" s="8"/>
      <c r="H300" s="8"/>
      <c r="I300" s="14"/>
      <c r="J300" s="14"/>
      <c r="K300" s="8"/>
      <c r="L300" s="8"/>
      <c r="M300" s="123"/>
    </row>
    <row r="301" spans="1:13" s="7" customFormat="1" ht="15" customHeight="1" x14ac:dyDescent="0.35">
      <c r="A301" s="14"/>
      <c r="B301" s="14"/>
      <c r="C301" s="8"/>
      <c r="D301" s="8"/>
      <c r="E301" s="8"/>
      <c r="F301" s="8"/>
      <c r="G301" s="8"/>
      <c r="H301" s="8"/>
      <c r="I301" s="14"/>
      <c r="J301" s="14"/>
      <c r="K301" s="8"/>
      <c r="L301" s="8"/>
      <c r="M301" s="123"/>
    </row>
    <row r="302" spans="1:13" s="7" customFormat="1" ht="15" customHeight="1" x14ac:dyDescent="0.35">
      <c r="A302" s="14"/>
      <c r="B302" s="14"/>
      <c r="C302" s="8"/>
      <c r="D302" s="8"/>
      <c r="E302" s="8"/>
      <c r="F302" s="8"/>
      <c r="G302" s="8"/>
      <c r="H302" s="8"/>
      <c r="I302" s="14"/>
      <c r="J302" s="14"/>
      <c r="K302" s="8"/>
      <c r="L302" s="8"/>
      <c r="M302" s="123"/>
    </row>
    <row r="303" spans="1:13" s="7" customFormat="1" ht="15" customHeight="1" x14ac:dyDescent="0.35">
      <c r="A303" s="14"/>
      <c r="B303" s="14"/>
      <c r="C303" s="8"/>
      <c r="D303" s="8"/>
      <c r="E303" s="8"/>
      <c r="F303" s="8"/>
      <c r="G303" s="8"/>
      <c r="H303" s="8"/>
      <c r="I303" s="14"/>
      <c r="J303" s="14"/>
      <c r="K303" s="8"/>
      <c r="L303" s="8"/>
      <c r="M303" s="123"/>
    </row>
    <row r="304" spans="1:13" s="7" customFormat="1" ht="15" customHeight="1" x14ac:dyDescent="0.35">
      <c r="A304" s="14"/>
      <c r="B304" s="14"/>
      <c r="C304" s="8"/>
      <c r="D304" s="8"/>
      <c r="E304" s="8"/>
      <c r="F304" s="8"/>
      <c r="G304" s="8"/>
      <c r="H304" s="8"/>
      <c r="I304" s="14"/>
      <c r="J304" s="14"/>
      <c r="K304" s="8"/>
      <c r="L304" s="8"/>
      <c r="M304" s="123"/>
    </row>
    <row r="305" spans="1:13" s="7" customFormat="1" ht="15" customHeight="1" x14ac:dyDescent="0.35">
      <c r="A305" s="14"/>
      <c r="B305" s="14"/>
      <c r="C305" s="8"/>
      <c r="D305" s="8"/>
      <c r="E305" s="8"/>
      <c r="F305" s="8"/>
      <c r="G305" s="8"/>
      <c r="H305" s="8"/>
      <c r="I305" s="14"/>
      <c r="J305" s="14"/>
      <c r="K305" s="8"/>
      <c r="L305" s="8"/>
      <c r="M305" s="123"/>
    </row>
    <row r="306" spans="1:13" s="7" customFormat="1" ht="15" customHeight="1" x14ac:dyDescent="0.35">
      <c r="A306" s="14"/>
      <c r="B306" s="14"/>
      <c r="C306" s="8"/>
      <c r="D306" s="8"/>
      <c r="E306" s="8"/>
      <c r="F306" s="8"/>
      <c r="G306" s="8"/>
      <c r="H306" s="8"/>
      <c r="I306" s="14"/>
      <c r="J306" s="14"/>
      <c r="K306" s="8"/>
      <c r="L306" s="8"/>
      <c r="M306" s="123"/>
    </row>
    <row r="307" spans="1:13" s="7" customFormat="1" ht="15" customHeight="1" x14ac:dyDescent="0.35">
      <c r="A307" s="14"/>
      <c r="B307" s="14"/>
      <c r="C307" s="8"/>
      <c r="D307" s="8"/>
      <c r="E307" s="8"/>
      <c r="F307" s="8"/>
      <c r="G307" s="8"/>
      <c r="H307" s="8"/>
      <c r="I307" s="14"/>
      <c r="J307" s="14"/>
      <c r="K307" s="8"/>
      <c r="L307" s="8"/>
      <c r="M307" s="123"/>
    </row>
    <row r="308" spans="1:13" s="7" customFormat="1" ht="15" customHeight="1" x14ac:dyDescent="0.35">
      <c r="A308" s="14"/>
      <c r="B308" s="14"/>
      <c r="C308" s="8"/>
      <c r="D308" s="8"/>
      <c r="E308" s="8"/>
      <c r="F308" s="8"/>
      <c r="G308" s="8"/>
      <c r="H308" s="8"/>
      <c r="I308" s="14"/>
      <c r="J308" s="14"/>
      <c r="K308" s="8"/>
      <c r="L308" s="8"/>
      <c r="M308" s="123"/>
    </row>
    <row r="309" spans="1:13" s="7" customFormat="1" ht="15" customHeight="1" x14ac:dyDescent="0.35">
      <c r="A309" s="14"/>
      <c r="B309" s="14"/>
      <c r="C309" s="8"/>
      <c r="D309" s="8"/>
      <c r="E309" s="8"/>
      <c r="F309" s="8"/>
      <c r="G309" s="8"/>
      <c r="H309" s="8"/>
      <c r="I309" s="14"/>
      <c r="J309" s="14"/>
      <c r="K309" s="8"/>
      <c r="L309" s="8"/>
      <c r="M309" s="123"/>
    </row>
    <row r="310" spans="1:13" s="7" customFormat="1" ht="15" customHeight="1" x14ac:dyDescent="0.35">
      <c r="A310" s="14"/>
      <c r="B310" s="14"/>
      <c r="C310" s="8"/>
      <c r="D310" s="8"/>
      <c r="E310" s="8"/>
      <c r="F310" s="8"/>
      <c r="G310" s="8"/>
      <c r="H310" s="8"/>
      <c r="I310" s="14"/>
      <c r="J310" s="14"/>
      <c r="K310" s="8"/>
      <c r="L310" s="8"/>
      <c r="M310" s="123"/>
    </row>
    <row r="311" spans="1:13" s="7" customFormat="1" ht="15" customHeight="1" x14ac:dyDescent="0.35">
      <c r="A311" s="14"/>
      <c r="B311" s="14"/>
      <c r="C311" s="8"/>
      <c r="D311" s="8"/>
      <c r="E311" s="8"/>
      <c r="F311" s="8"/>
      <c r="G311" s="8"/>
      <c r="H311" s="8"/>
      <c r="I311" s="14"/>
      <c r="J311" s="14"/>
      <c r="K311" s="8"/>
      <c r="L311" s="8"/>
      <c r="M311" s="123"/>
    </row>
    <row r="312" spans="1:13" s="7" customFormat="1" ht="15" customHeight="1" x14ac:dyDescent="0.35">
      <c r="A312" s="14"/>
      <c r="B312" s="14"/>
      <c r="C312" s="8"/>
      <c r="D312" s="8"/>
      <c r="E312" s="8"/>
      <c r="F312" s="8"/>
      <c r="G312" s="8"/>
      <c r="H312" s="8"/>
      <c r="I312" s="14"/>
      <c r="J312" s="14"/>
      <c r="K312" s="8"/>
      <c r="L312" s="8"/>
      <c r="M312" s="123"/>
    </row>
    <row r="313" spans="1:13" s="7" customFormat="1" ht="15" customHeight="1" x14ac:dyDescent="0.35">
      <c r="A313" s="14"/>
      <c r="B313" s="14"/>
      <c r="C313" s="8"/>
      <c r="D313" s="8"/>
      <c r="E313" s="8"/>
      <c r="F313" s="8"/>
      <c r="G313" s="8"/>
      <c r="H313" s="8"/>
      <c r="I313" s="14"/>
      <c r="J313" s="14"/>
      <c r="K313" s="8"/>
      <c r="L313" s="8"/>
      <c r="M313" s="123"/>
    </row>
    <row r="314" spans="1:13" s="7" customFormat="1" ht="15" customHeight="1" x14ac:dyDescent="0.35">
      <c r="A314" s="14"/>
      <c r="B314" s="14"/>
      <c r="C314" s="8"/>
      <c r="D314" s="8"/>
      <c r="E314" s="8"/>
      <c r="F314" s="8"/>
      <c r="G314" s="8"/>
      <c r="H314" s="8"/>
      <c r="I314" s="14"/>
      <c r="J314" s="14"/>
      <c r="K314" s="8"/>
      <c r="L314" s="8"/>
      <c r="M314" s="123"/>
    </row>
    <row r="315" spans="1:13" s="7" customFormat="1" ht="15" customHeight="1" x14ac:dyDescent="0.35">
      <c r="A315" s="14"/>
      <c r="B315" s="14"/>
      <c r="C315" s="8"/>
      <c r="D315" s="8"/>
      <c r="E315" s="8"/>
      <c r="F315" s="8"/>
      <c r="G315" s="8"/>
      <c r="H315" s="8"/>
      <c r="I315" s="14"/>
      <c r="J315" s="14"/>
      <c r="K315" s="8"/>
      <c r="L315" s="8"/>
      <c r="M315" s="123"/>
    </row>
    <row r="316" spans="1:13" s="7" customFormat="1" ht="15" customHeight="1" x14ac:dyDescent="0.35">
      <c r="A316" s="14"/>
      <c r="B316" s="14"/>
      <c r="C316" s="8"/>
      <c r="D316" s="8"/>
      <c r="E316" s="8"/>
      <c r="F316" s="8"/>
      <c r="G316" s="8"/>
      <c r="H316" s="8"/>
      <c r="I316" s="14"/>
      <c r="J316" s="14"/>
      <c r="K316" s="8"/>
      <c r="L316" s="8"/>
      <c r="M316" s="123"/>
    </row>
    <row r="317" spans="1:13" s="7" customFormat="1" ht="15" customHeight="1" x14ac:dyDescent="0.35">
      <c r="A317" s="14"/>
      <c r="B317" s="14"/>
      <c r="C317" s="8"/>
      <c r="D317" s="8"/>
      <c r="E317" s="8"/>
      <c r="F317" s="8"/>
      <c r="G317" s="8"/>
      <c r="H317" s="8"/>
      <c r="I317" s="14"/>
      <c r="J317" s="14"/>
      <c r="K317" s="8"/>
      <c r="L317" s="8"/>
      <c r="M317" s="123"/>
    </row>
    <row r="318" spans="1:13" s="7" customFormat="1" ht="15" customHeight="1" x14ac:dyDescent="0.35">
      <c r="A318" s="14"/>
      <c r="B318" s="14"/>
      <c r="C318" s="8"/>
      <c r="D318" s="8"/>
      <c r="E318" s="8"/>
      <c r="F318" s="8"/>
      <c r="G318" s="8"/>
      <c r="H318" s="8"/>
      <c r="I318" s="14"/>
      <c r="J318" s="14"/>
      <c r="K318" s="8"/>
      <c r="L318" s="8"/>
      <c r="M318" s="123"/>
    </row>
    <row r="319" spans="1:13" s="7" customFormat="1" ht="15" customHeight="1" x14ac:dyDescent="0.35">
      <c r="A319" s="14"/>
      <c r="B319" s="14"/>
      <c r="C319" s="8"/>
      <c r="D319" s="8"/>
      <c r="E319" s="8"/>
      <c r="F319" s="8"/>
      <c r="G319" s="8"/>
      <c r="H319" s="8"/>
      <c r="I319" s="14"/>
      <c r="J319" s="14"/>
      <c r="K319" s="8"/>
      <c r="L319" s="8"/>
      <c r="M319" s="123"/>
    </row>
    <row r="320" spans="1:13" s="7" customFormat="1" ht="15" customHeight="1" x14ac:dyDescent="0.35">
      <c r="A320" s="14"/>
      <c r="B320" s="14"/>
      <c r="C320" s="8"/>
      <c r="D320" s="8"/>
      <c r="E320" s="8"/>
      <c r="F320" s="8"/>
      <c r="G320" s="8"/>
      <c r="H320" s="8"/>
      <c r="I320" s="14"/>
      <c r="J320" s="14"/>
      <c r="K320" s="8"/>
      <c r="L320" s="8"/>
      <c r="M320" s="123"/>
    </row>
    <row r="321" spans="1:13" s="7" customFormat="1" ht="15" customHeight="1" x14ac:dyDescent="0.35">
      <c r="A321" s="14"/>
      <c r="B321" s="14"/>
      <c r="C321" s="8"/>
      <c r="D321" s="8"/>
      <c r="E321" s="8"/>
      <c r="F321" s="8"/>
      <c r="G321" s="8"/>
      <c r="H321" s="8"/>
      <c r="I321" s="14"/>
      <c r="J321" s="14"/>
      <c r="K321" s="8"/>
      <c r="L321" s="8"/>
      <c r="M321" s="123"/>
    </row>
    <row r="322" spans="1:13" s="7" customFormat="1" ht="15" customHeight="1" x14ac:dyDescent="0.35">
      <c r="A322" s="14"/>
      <c r="B322" s="14"/>
      <c r="C322" s="8"/>
      <c r="D322" s="8"/>
      <c r="E322" s="8"/>
      <c r="F322" s="8"/>
      <c r="G322" s="8"/>
      <c r="H322" s="8"/>
      <c r="I322" s="14"/>
      <c r="J322" s="14"/>
      <c r="K322" s="8"/>
      <c r="L322" s="8"/>
      <c r="M322" s="123"/>
    </row>
    <row r="323" spans="1:13" s="7" customFormat="1" ht="15" customHeight="1" x14ac:dyDescent="0.35">
      <c r="A323" s="14"/>
      <c r="B323" s="14"/>
      <c r="C323" s="8"/>
      <c r="D323" s="8"/>
      <c r="E323" s="8"/>
      <c r="F323" s="8"/>
      <c r="G323" s="8"/>
      <c r="H323" s="8"/>
      <c r="I323" s="14"/>
      <c r="J323" s="14"/>
      <c r="K323" s="8"/>
      <c r="L323" s="8"/>
      <c r="M323" s="123"/>
    </row>
    <row r="324" spans="1:13" s="7" customFormat="1" ht="15" customHeight="1" x14ac:dyDescent="0.35">
      <c r="A324" s="14"/>
      <c r="B324" s="14"/>
      <c r="C324" s="8"/>
      <c r="D324" s="8"/>
      <c r="E324" s="8"/>
      <c r="F324" s="8"/>
      <c r="G324" s="8"/>
      <c r="H324" s="8"/>
      <c r="I324" s="14"/>
      <c r="J324" s="14"/>
      <c r="K324" s="8"/>
      <c r="L324" s="8"/>
      <c r="M324" s="123"/>
    </row>
    <row r="325" spans="1:13" s="7" customFormat="1" ht="15" customHeight="1" x14ac:dyDescent="0.35">
      <c r="A325" s="14"/>
      <c r="B325" s="14"/>
      <c r="C325" s="8"/>
      <c r="D325" s="8"/>
      <c r="E325" s="8"/>
      <c r="F325" s="8"/>
      <c r="G325" s="8"/>
      <c r="H325" s="8"/>
      <c r="I325" s="14"/>
      <c r="J325" s="14"/>
      <c r="K325" s="8"/>
      <c r="L325" s="8"/>
      <c r="M325" s="123"/>
    </row>
    <row r="326" spans="1:13" s="7" customFormat="1" ht="15" customHeight="1" x14ac:dyDescent="0.35">
      <c r="A326" s="14"/>
      <c r="B326" s="14"/>
      <c r="C326" s="8"/>
      <c r="D326" s="8"/>
      <c r="E326" s="8"/>
      <c r="F326" s="8"/>
      <c r="G326" s="8"/>
      <c r="H326" s="8"/>
      <c r="I326" s="14"/>
      <c r="J326" s="14"/>
      <c r="K326" s="8"/>
      <c r="L326" s="8"/>
      <c r="M326" s="123"/>
    </row>
    <row r="327" spans="1:13" s="7" customFormat="1" ht="15" customHeight="1" x14ac:dyDescent="0.35">
      <c r="A327" s="14"/>
      <c r="B327" s="14"/>
      <c r="C327" s="8"/>
      <c r="D327" s="8"/>
      <c r="E327" s="8"/>
      <c r="F327" s="8"/>
      <c r="G327" s="8"/>
      <c r="H327" s="8"/>
      <c r="I327" s="14"/>
      <c r="J327" s="14"/>
      <c r="K327" s="8"/>
      <c r="L327" s="8"/>
      <c r="M327" s="123"/>
    </row>
    <row r="328" spans="1:13" s="7" customFormat="1" ht="15" customHeight="1" x14ac:dyDescent="0.35">
      <c r="A328" s="14"/>
      <c r="B328" s="14"/>
      <c r="C328" s="8"/>
      <c r="D328" s="8"/>
      <c r="E328" s="8"/>
      <c r="F328" s="8"/>
      <c r="G328" s="8"/>
      <c r="H328" s="8"/>
      <c r="I328" s="14"/>
      <c r="J328" s="14"/>
      <c r="K328" s="8"/>
      <c r="L328" s="8"/>
      <c r="M328" s="123"/>
    </row>
    <row r="329" spans="1:13" s="7" customFormat="1" ht="15" customHeight="1" x14ac:dyDescent="0.35">
      <c r="A329" s="14"/>
      <c r="B329" s="14"/>
      <c r="C329" s="8"/>
      <c r="D329" s="8"/>
      <c r="E329" s="8"/>
      <c r="F329" s="8"/>
      <c r="G329" s="8"/>
      <c r="H329" s="8"/>
      <c r="I329" s="14"/>
      <c r="J329" s="14"/>
      <c r="K329" s="8"/>
      <c r="L329" s="8"/>
      <c r="M329" s="123"/>
    </row>
    <row r="330" spans="1:13" s="7" customFormat="1" ht="15" customHeight="1" x14ac:dyDescent="0.35">
      <c r="A330" s="14"/>
      <c r="B330" s="14"/>
      <c r="C330" s="8"/>
      <c r="D330" s="8"/>
      <c r="E330" s="8"/>
      <c r="F330" s="8"/>
      <c r="G330" s="8"/>
      <c r="H330" s="8"/>
      <c r="I330" s="14"/>
      <c r="J330" s="14"/>
      <c r="K330" s="8"/>
      <c r="L330" s="8"/>
      <c r="M330" s="123"/>
    </row>
    <row r="331" spans="1:13" s="7" customFormat="1" ht="15" customHeight="1" x14ac:dyDescent="0.35">
      <c r="A331" s="14"/>
      <c r="B331" s="14"/>
      <c r="C331" s="8"/>
      <c r="D331" s="8"/>
      <c r="E331" s="8"/>
      <c r="F331" s="8"/>
      <c r="G331" s="8"/>
      <c r="H331" s="8"/>
      <c r="I331" s="14"/>
      <c r="J331" s="14"/>
      <c r="K331" s="8"/>
      <c r="L331" s="8"/>
      <c r="M331" s="123"/>
    </row>
    <row r="332" spans="1:13" s="7" customFormat="1" ht="15" customHeight="1" x14ac:dyDescent="0.35">
      <c r="A332" s="14"/>
      <c r="B332" s="14"/>
      <c r="C332" s="8"/>
      <c r="D332" s="8"/>
      <c r="E332" s="8"/>
      <c r="F332" s="8"/>
      <c r="G332" s="8"/>
      <c r="H332" s="8"/>
      <c r="I332" s="14"/>
      <c r="J332" s="14"/>
      <c r="K332" s="8"/>
      <c r="L332" s="8"/>
      <c r="M332" s="123"/>
    </row>
    <row r="333" spans="1:13" s="7" customFormat="1" ht="15" customHeight="1" x14ac:dyDescent="0.35">
      <c r="A333" s="14"/>
      <c r="B333" s="14"/>
      <c r="C333" s="8"/>
      <c r="D333" s="8"/>
      <c r="E333" s="8"/>
      <c r="F333" s="8"/>
      <c r="G333" s="8"/>
      <c r="H333" s="8"/>
      <c r="I333" s="14"/>
      <c r="J333" s="14"/>
      <c r="K333" s="8"/>
      <c r="L333" s="8"/>
      <c r="M333" s="123"/>
    </row>
    <row r="334" spans="1:13" s="7" customFormat="1" ht="15" customHeight="1" x14ac:dyDescent="0.35">
      <c r="A334" s="14"/>
      <c r="B334" s="14"/>
      <c r="C334" s="8"/>
      <c r="D334" s="8"/>
      <c r="E334" s="8"/>
      <c r="F334" s="8"/>
      <c r="G334" s="8"/>
      <c r="H334" s="8"/>
      <c r="I334" s="14"/>
      <c r="J334" s="14"/>
      <c r="K334" s="8"/>
      <c r="L334" s="8"/>
      <c r="M334" s="123"/>
    </row>
    <row r="335" spans="1:13" s="7" customFormat="1" ht="15" customHeight="1" x14ac:dyDescent="0.35">
      <c r="A335" s="14"/>
      <c r="B335" s="14"/>
      <c r="C335" s="8"/>
      <c r="D335" s="8"/>
      <c r="E335" s="8"/>
      <c r="F335" s="8"/>
      <c r="G335" s="8"/>
      <c r="H335" s="8"/>
      <c r="I335" s="14"/>
      <c r="J335" s="14"/>
      <c r="K335" s="8"/>
      <c r="L335" s="8"/>
      <c r="M335" s="123"/>
    </row>
    <row r="336" spans="1:13" s="7" customFormat="1" ht="15" customHeight="1" x14ac:dyDescent="0.35">
      <c r="A336" s="14"/>
      <c r="B336" s="14"/>
      <c r="C336" s="8"/>
      <c r="D336" s="8"/>
      <c r="E336" s="8"/>
      <c r="F336" s="8"/>
      <c r="G336" s="8"/>
      <c r="H336" s="8"/>
      <c r="I336" s="14"/>
      <c r="J336" s="14"/>
      <c r="K336" s="8"/>
      <c r="L336" s="8"/>
      <c r="M336" s="123"/>
    </row>
    <row r="337" spans="1:13" s="7" customFormat="1" ht="15" customHeight="1" x14ac:dyDescent="0.35">
      <c r="A337" s="14"/>
      <c r="B337" s="14"/>
      <c r="C337" s="8"/>
      <c r="D337" s="8"/>
      <c r="E337" s="8"/>
      <c r="F337" s="8"/>
      <c r="G337" s="8"/>
      <c r="H337" s="8"/>
      <c r="I337" s="14"/>
      <c r="J337" s="14"/>
      <c r="K337" s="8"/>
      <c r="L337" s="8"/>
      <c r="M337" s="123"/>
    </row>
    <row r="338" spans="1:13" s="7" customFormat="1" ht="15" customHeight="1" x14ac:dyDescent="0.35">
      <c r="A338" s="14"/>
      <c r="B338" s="14"/>
      <c r="C338" s="8"/>
      <c r="D338" s="8"/>
      <c r="E338" s="8"/>
      <c r="F338" s="8"/>
      <c r="G338" s="8"/>
      <c r="H338" s="8"/>
      <c r="I338" s="14"/>
      <c r="J338" s="14"/>
      <c r="K338" s="8"/>
      <c r="L338" s="8"/>
      <c r="M338" s="123"/>
    </row>
    <row r="339" spans="1:13" s="7" customFormat="1" ht="15" customHeight="1" x14ac:dyDescent="0.35">
      <c r="A339" s="14"/>
      <c r="B339" s="14"/>
      <c r="C339" s="8"/>
      <c r="D339" s="8"/>
      <c r="E339" s="8"/>
      <c r="F339" s="8"/>
      <c r="G339" s="8"/>
      <c r="H339" s="8"/>
      <c r="I339" s="14"/>
      <c r="J339" s="14"/>
      <c r="K339" s="8"/>
      <c r="L339" s="8"/>
      <c r="M339" s="123"/>
    </row>
    <row r="340" spans="1:13" s="7" customFormat="1" ht="15" customHeight="1" x14ac:dyDescent="0.35">
      <c r="A340" s="14"/>
      <c r="B340" s="14"/>
      <c r="C340" s="8"/>
      <c r="D340" s="8"/>
      <c r="E340" s="8"/>
      <c r="F340" s="8"/>
      <c r="G340" s="8"/>
      <c r="H340" s="8"/>
      <c r="I340" s="14"/>
      <c r="J340" s="14"/>
      <c r="K340" s="8"/>
      <c r="L340" s="8"/>
      <c r="M340" s="123"/>
    </row>
    <row r="341" spans="1:13" s="7" customFormat="1" ht="15" customHeight="1" x14ac:dyDescent="0.35">
      <c r="A341" s="14"/>
      <c r="B341" s="14"/>
      <c r="C341" s="8"/>
      <c r="D341" s="8"/>
      <c r="E341" s="8"/>
      <c r="F341" s="8"/>
      <c r="G341" s="8"/>
      <c r="H341" s="8"/>
      <c r="I341" s="14"/>
      <c r="J341" s="14"/>
      <c r="K341" s="8"/>
      <c r="L341" s="8"/>
      <c r="M341" s="123"/>
    </row>
    <row r="342" spans="1:13" s="7" customFormat="1" ht="15" customHeight="1" x14ac:dyDescent="0.35">
      <c r="A342" s="14"/>
      <c r="B342" s="14"/>
      <c r="C342" s="8"/>
      <c r="D342" s="8"/>
      <c r="E342" s="8"/>
      <c r="F342" s="8"/>
      <c r="G342" s="8"/>
      <c r="H342" s="8"/>
      <c r="I342" s="14"/>
      <c r="J342" s="14"/>
      <c r="K342" s="8"/>
      <c r="L342" s="8"/>
      <c r="M342" s="123"/>
    </row>
    <row r="343" spans="1:13" s="7" customFormat="1" ht="15" customHeight="1" x14ac:dyDescent="0.35">
      <c r="A343" s="14"/>
      <c r="B343" s="14"/>
      <c r="C343" s="8"/>
      <c r="D343" s="8"/>
      <c r="E343" s="8"/>
      <c r="F343" s="8"/>
      <c r="G343" s="8"/>
      <c r="H343" s="8"/>
      <c r="I343" s="14"/>
      <c r="J343" s="14"/>
      <c r="K343" s="8"/>
      <c r="L343" s="8"/>
      <c r="M343" s="123"/>
    </row>
    <row r="344" spans="1:13" s="7" customFormat="1" ht="15" customHeight="1" x14ac:dyDescent="0.35">
      <c r="A344" s="14"/>
      <c r="B344" s="14"/>
      <c r="C344" s="8"/>
      <c r="D344" s="8"/>
      <c r="E344" s="8"/>
      <c r="F344" s="8"/>
      <c r="G344" s="8"/>
      <c r="H344" s="8"/>
      <c r="I344" s="14"/>
      <c r="J344" s="14"/>
      <c r="K344" s="8"/>
      <c r="L344" s="8"/>
      <c r="M344" s="123"/>
    </row>
    <row r="345" spans="1:13" s="7" customFormat="1" ht="15" customHeight="1" x14ac:dyDescent="0.35">
      <c r="A345" s="14"/>
      <c r="B345" s="14"/>
      <c r="C345" s="8"/>
      <c r="D345" s="8"/>
      <c r="E345" s="8"/>
      <c r="F345" s="8"/>
      <c r="G345" s="8"/>
      <c r="H345" s="8"/>
      <c r="I345" s="14"/>
      <c r="J345" s="14"/>
      <c r="K345" s="8"/>
      <c r="L345" s="8"/>
      <c r="M345" s="123"/>
    </row>
    <row r="346" spans="1:13" s="7" customFormat="1" ht="15" customHeight="1" x14ac:dyDescent="0.35">
      <c r="A346" s="14"/>
      <c r="B346" s="14"/>
      <c r="C346" s="8"/>
      <c r="D346" s="8"/>
      <c r="E346" s="8"/>
      <c r="F346" s="8"/>
      <c r="G346" s="8"/>
      <c r="H346" s="8"/>
      <c r="I346" s="14"/>
      <c r="J346" s="14"/>
      <c r="K346" s="8"/>
      <c r="L346" s="8"/>
      <c r="M346" s="123"/>
    </row>
    <row r="347" spans="1:13" s="7" customFormat="1" ht="15" customHeight="1" x14ac:dyDescent="0.35">
      <c r="A347" s="14"/>
      <c r="B347" s="14"/>
      <c r="C347" s="8"/>
      <c r="D347" s="8"/>
      <c r="E347" s="8"/>
      <c r="F347" s="8"/>
      <c r="G347" s="8"/>
      <c r="H347" s="8"/>
      <c r="I347" s="14"/>
      <c r="J347" s="14"/>
      <c r="K347" s="8"/>
      <c r="L347" s="8"/>
      <c r="M347" s="123"/>
    </row>
    <row r="348" spans="1:13" s="7" customFormat="1" ht="15" customHeight="1" x14ac:dyDescent="0.35">
      <c r="A348" s="14"/>
      <c r="B348" s="14"/>
      <c r="C348" s="8"/>
      <c r="D348" s="8"/>
      <c r="E348" s="8"/>
      <c r="F348" s="8"/>
      <c r="G348" s="8"/>
      <c r="H348" s="8"/>
      <c r="I348" s="14"/>
      <c r="J348" s="14"/>
      <c r="K348" s="8"/>
      <c r="L348" s="8"/>
      <c r="M348" s="123"/>
    </row>
    <row r="349" spans="1:13" s="7" customFormat="1" ht="15" customHeight="1" x14ac:dyDescent="0.35">
      <c r="A349" s="14"/>
      <c r="B349" s="14"/>
      <c r="C349" s="8"/>
      <c r="D349" s="8"/>
      <c r="E349" s="8"/>
      <c r="F349" s="8"/>
      <c r="G349" s="8"/>
      <c r="H349" s="8"/>
      <c r="I349" s="14"/>
      <c r="J349" s="14"/>
      <c r="K349" s="8"/>
      <c r="L349" s="8"/>
      <c r="M349" s="123"/>
    </row>
    <row r="350" spans="1:13" s="7" customFormat="1" ht="15" customHeight="1" x14ac:dyDescent="0.35">
      <c r="A350" s="14"/>
      <c r="B350" s="14"/>
      <c r="C350" s="8"/>
      <c r="D350" s="8"/>
      <c r="E350" s="8"/>
      <c r="F350" s="8"/>
      <c r="G350" s="8"/>
      <c r="H350" s="8"/>
      <c r="I350" s="14"/>
      <c r="J350" s="14"/>
      <c r="K350" s="8"/>
      <c r="L350" s="8"/>
      <c r="M350" s="123"/>
    </row>
    <row r="351" spans="1:13" s="7" customFormat="1" ht="15" customHeight="1" x14ac:dyDescent="0.35">
      <c r="A351" s="14"/>
      <c r="B351" s="14"/>
      <c r="C351" s="8"/>
      <c r="D351" s="8"/>
      <c r="E351" s="8"/>
      <c r="F351" s="8"/>
      <c r="G351" s="8"/>
      <c r="H351" s="8"/>
      <c r="I351" s="14"/>
      <c r="J351" s="14"/>
      <c r="K351" s="8"/>
      <c r="L351" s="8"/>
      <c r="M351" s="123"/>
    </row>
    <row r="352" spans="1:13" s="7" customFormat="1" ht="15" customHeight="1" x14ac:dyDescent="0.35">
      <c r="A352" s="14"/>
      <c r="B352" s="14"/>
      <c r="C352" s="8"/>
      <c r="D352" s="8"/>
      <c r="E352" s="8"/>
      <c r="F352" s="8"/>
      <c r="G352" s="8"/>
      <c r="H352" s="8"/>
      <c r="I352" s="14"/>
      <c r="J352" s="14"/>
      <c r="K352" s="8"/>
      <c r="L352" s="8"/>
      <c r="M352" s="123"/>
    </row>
    <row r="353" spans="1:13" s="7" customFormat="1" ht="15" customHeight="1" x14ac:dyDescent="0.35">
      <c r="A353" s="14"/>
      <c r="B353" s="14"/>
      <c r="C353" s="8"/>
      <c r="D353" s="8"/>
      <c r="E353" s="8"/>
      <c r="F353" s="8"/>
      <c r="G353" s="8"/>
      <c r="H353" s="8"/>
      <c r="I353" s="14"/>
      <c r="J353" s="14"/>
      <c r="K353" s="8"/>
      <c r="L353" s="8"/>
      <c r="M353" s="123"/>
    </row>
    <row r="354" spans="1:13" s="7" customFormat="1" ht="15" customHeight="1" x14ac:dyDescent="0.35">
      <c r="A354" s="14"/>
      <c r="B354" s="14"/>
      <c r="C354" s="8"/>
      <c r="D354" s="8"/>
      <c r="E354" s="8"/>
      <c r="F354" s="8"/>
      <c r="G354" s="8"/>
      <c r="H354" s="8"/>
      <c r="I354" s="14"/>
      <c r="J354" s="14"/>
      <c r="K354" s="8"/>
      <c r="L354" s="8"/>
      <c r="M354" s="123"/>
    </row>
    <row r="355" spans="1:13" s="7" customFormat="1" ht="15" customHeight="1" x14ac:dyDescent="0.35">
      <c r="A355" s="14"/>
      <c r="B355" s="14"/>
      <c r="C355" s="8"/>
      <c r="D355" s="8"/>
      <c r="E355" s="8"/>
      <c r="F355" s="8"/>
      <c r="G355" s="8"/>
      <c r="H355" s="8"/>
      <c r="I355" s="14"/>
      <c r="J355" s="14"/>
      <c r="K355" s="8"/>
      <c r="L355" s="8"/>
      <c r="M355" s="123"/>
    </row>
    <row r="356" spans="1:13" s="7" customFormat="1" ht="15" customHeight="1" x14ac:dyDescent="0.35">
      <c r="A356" s="14"/>
      <c r="B356" s="14"/>
      <c r="C356" s="8"/>
      <c r="D356" s="8"/>
      <c r="E356" s="8"/>
      <c r="F356" s="8"/>
      <c r="G356" s="8"/>
      <c r="H356" s="8"/>
      <c r="I356" s="14"/>
      <c r="J356" s="14"/>
      <c r="K356" s="8"/>
      <c r="L356" s="8"/>
      <c r="M356" s="123"/>
    </row>
    <row r="357" spans="1:13" s="7" customFormat="1" ht="15" customHeight="1" x14ac:dyDescent="0.35">
      <c r="A357" s="14"/>
      <c r="B357" s="14"/>
      <c r="C357" s="8"/>
      <c r="D357" s="8"/>
      <c r="E357" s="8"/>
      <c r="F357" s="8"/>
      <c r="G357" s="8"/>
      <c r="H357" s="8"/>
      <c r="I357" s="14"/>
      <c r="J357" s="14"/>
      <c r="K357" s="8"/>
      <c r="L357" s="8"/>
      <c r="M357" s="123"/>
    </row>
    <row r="358" spans="1:13" s="7" customFormat="1" ht="15" customHeight="1" x14ac:dyDescent="0.35">
      <c r="A358" s="14"/>
      <c r="B358" s="14"/>
      <c r="C358" s="8"/>
      <c r="D358" s="8"/>
      <c r="E358" s="8"/>
      <c r="F358" s="8"/>
      <c r="G358" s="8"/>
      <c r="H358" s="8"/>
      <c r="I358" s="14"/>
      <c r="J358" s="14"/>
      <c r="K358" s="8"/>
      <c r="L358" s="8"/>
      <c r="M358" s="123"/>
    </row>
    <row r="359" spans="1:13" s="7" customFormat="1" ht="15" customHeight="1" x14ac:dyDescent="0.35">
      <c r="A359" s="14"/>
      <c r="B359" s="14"/>
      <c r="C359" s="8"/>
      <c r="D359" s="8"/>
      <c r="E359" s="8"/>
      <c r="F359" s="8"/>
      <c r="G359" s="8"/>
      <c r="H359" s="8"/>
      <c r="I359" s="14"/>
      <c r="J359" s="14"/>
      <c r="K359" s="8"/>
      <c r="L359" s="8"/>
      <c r="M359" s="123"/>
    </row>
    <row r="360" spans="1:13" s="7" customFormat="1" ht="15" customHeight="1" x14ac:dyDescent="0.35">
      <c r="A360" s="14"/>
      <c r="B360" s="14"/>
      <c r="C360" s="8"/>
      <c r="D360" s="8"/>
      <c r="E360" s="8"/>
      <c r="F360" s="8"/>
      <c r="G360" s="8"/>
      <c r="H360" s="8"/>
      <c r="I360" s="14"/>
      <c r="J360" s="14"/>
      <c r="K360" s="8"/>
      <c r="L360" s="8"/>
      <c r="M360" s="123"/>
    </row>
    <row r="361" spans="1:13" s="7" customFormat="1" ht="15" customHeight="1" x14ac:dyDescent="0.35">
      <c r="A361" s="14"/>
      <c r="B361" s="14"/>
      <c r="C361" s="8"/>
      <c r="D361" s="8"/>
      <c r="E361" s="8"/>
      <c r="F361" s="8"/>
      <c r="G361" s="8"/>
      <c r="H361" s="8"/>
      <c r="I361" s="14"/>
      <c r="J361" s="14"/>
      <c r="K361" s="8"/>
      <c r="L361" s="8"/>
      <c r="M361" s="123"/>
    </row>
    <row r="362" spans="1:13" s="7" customFormat="1" ht="15" customHeight="1" x14ac:dyDescent="0.35">
      <c r="A362" s="14"/>
      <c r="B362" s="14"/>
      <c r="C362" s="8"/>
      <c r="D362" s="8"/>
      <c r="E362" s="8"/>
      <c r="F362" s="8"/>
      <c r="G362" s="8"/>
      <c r="H362" s="8"/>
      <c r="I362" s="14"/>
      <c r="J362" s="14"/>
      <c r="K362" s="8"/>
      <c r="L362" s="8"/>
      <c r="M362" s="123"/>
    </row>
    <row r="363" spans="1:13" s="7" customFormat="1" ht="15" customHeight="1" x14ac:dyDescent="0.35">
      <c r="A363" s="14"/>
      <c r="B363" s="14"/>
      <c r="C363" s="8"/>
      <c r="D363" s="8"/>
      <c r="E363" s="8"/>
      <c r="F363" s="8"/>
      <c r="G363" s="8"/>
      <c r="H363" s="8"/>
      <c r="I363" s="14"/>
      <c r="J363" s="14"/>
      <c r="K363" s="8"/>
      <c r="L363" s="8"/>
      <c r="M363" s="123"/>
    </row>
    <row r="364" spans="1:13" s="7" customFormat="1" ht="15" customHeight="1" x14ac:dyDescent="0.35">
      <c r="A364" s="14"/>
      <c r="B364" s="14"/>
      <c r="C364" s="8"/>
      <c r="D364" s="8"/>
      <c r="E364" s="8"/>
      <c r="F364" s="8"/>
      <c r="G364" s="8"/>
      <c r="H364" s="8"/>
      <c r="I364" s="14"/>
      <c r="J364" s="14"/>
      <c r="K364" s="8"/>
      <c r="L364" s="8"/>
      <c r="M364" s="123"/>
    </row>
    <row r="365" spans="1:13" s="7" customFormat="1" ht="15" customHeight="1" x14ac:dyDescent="0.35">
      <c r="A365" s="14"/>
      <c r="B365" s="14"/>
      <c r="C365" s="8"/>
      <c r="D365" s="8"/>
      <c r="E365" s="8"/>
      <c r="F365" s="8"/>
      <c r="G365" s="8"/>
      <c r="H365" s="8"/>
      <c r="I365" s="14"/>
      <c r="J365" s="14"/>
      <c r="K365" s="8"/>
      <c r="L365" s="8"/>
      <c r="M365" s="123"/>
    </row>
    <row r="366" spans="1:13" s="7" customFormat="1" ht="15" customHeight="1" x14ac:dyDescent="0.35">
      <c r="A366" s="14"/>
      <c r="B366" s="14"/>
      <c r="C366" s="8"/>
      <c r="D366" s="8"/>
      <c r="E366" s="8"/>
      <c r="F366" s="8"/>
      <c r="G366" s="8"/>
      <c r="H366" s="8"/>
      <c r="I366" s="14"/>
      <c r="J366" s="14"/>
      <c r="K366" s="8"/>
      <c r="L366" s="8"/>
      <c r="M366" s="123"/>
    </row>
    <row r="367" spans="1:13" s="7" customFormat="1" ht="15" customHeight="1" x14ac:dyDescent="0.35">
      <c r="A367" s="14"/>
      <c r="B367" s="14"/>
      <c r="C367" s="8"/>
      <c r="D367" s="8"/>
      <c r="E367" s="8"/>
      <c r="F367" s="8"/>
      <c r="G367" s="8"/>
      <c r="H367" s="8"/>
      <c r="I367" s="14"/>
      <c r="J367" s="14"/>
      <c r="K367" s="8"/>
      <c r="L367" s="8"/>
      <c r="M367" s="123"/>
    </row>
    <row r="368" spans="1:13" s="7" customFormat="1" ht="15" customHeight="1" x14ac:dyDescent="0.35">
      <c r="A368" s="14"/>
      <c r="B368" s="14"/>
      <c r="C368" s="8"/>
      <c r="D368" s="8"/>
      <c r="E368" s="8"/>
      <c r="F368" s="8"/>
      <c r="G368" s="8"/>
      <c r="H368" s="8"/>
      <c r="I368" s="14"/>
      <c r="J368" s="14"/>
      <c r="K368" s="8"/>
      <c r="L368" s="8"/>
      <c r="M368" s="123"/>
    </row>
    <row r="369" spans="1:13" s="7" customFormat="1" ht="15" customHeight="1" x14ac:dyDescent="0.35">
      <c r="A369" s="14"/>
      <c r="B369" s="14"/>
      <c r="C369" s="8"/>
      <c r="D369" s="8"/>
      <c r="E369" s="8"/>
      <c r="F369" s="8"/>
      <c r="G369" s="8"/>
      <c r="H369" s="8"/>
      <c r="I369" s="14"/>
      <c r="J369" s="14"/>
      <c r="K369" s="8"/>
      <c r="L369" s="8"/>
      <c r="M369" s="123"/>
    </row>
    <row r="370" spans="1:13" s="7" customFormat="1" ht="15" customHeight="1" x14ac:dyDescent="0.35">
      <c r="A370" s="14"/>
      <c r="B370" s="14"/>
      <c r="C370" s="8"/>
      <c r="D370" s="8"/>
      <c r="E370" s="8"/>
      <c r="F370" s="8"/>
      <c r="G370" s="8"/>
      <c r="H370" s="8"/>
      <c r="I370" s="14"/>
      <c r="J370" s="14"/>
      <c r="K370" s="8"/>
      <c r="L370" s="8"/>
      <c r="M370" s="123"/>
    </row>
    <row r="371" spans="1:13" s="7" customFormat="1" ht="15" customHeight="1" x14ac:dyDescent="0.35">
      <c r="A371" s="14"/>
      <c r="B371" s="14"/>
      <c r="C371" s="8"/>
      <c r="D371" s="8"/>
      <c r="E371" s="8"/>
      <c r="F371" s="8"/>
      <c r="G371" s="8"/>
      <c r="H371" s="8"/>
      <c r="I371" s="14"/>
      <c r="J371" s="14"/>
      <c r="K371" s="8"/>
      <c r="L371" s="8"/>
      <c r="M371" s="123"/>
    </row>
    <row r="372" spans="1:13" s="7" customFormat="1" ht="15" customHeight="1" x14ac:dyDescent="0.35">
      <c r="A372" s="14"/>
      <c r="B372" s="14"/>
      <c r="C372" s="8"/>
      <c r="D372" s="8"/>
      <c r="E372" s="8"/>
      <c r="F372" s="8"/>
      <c r="G372" s="8"/>
      <c r="H372" s="8"/>
      <c r="I372" s="14"/>
      <c r="J372" s="14"/>
      <c r="K372" s="8"/>
      <c r="L372" s="8"/>
      <c r="M372" s="123"/>
    </row>
    <row r="373" spans="1:13" s="7" customFormat="1" ht="15" customHeight="1" x14ac:dyDescent="0.35">
      <c r="A373" s="14"/>
      <c r="B373" s="14"/>
      <c r="C373" s="8"/>
      <c r="D373" s="8"/>
      <c r="E373" s="8"/>
      <c r="F373" s="8"/>
      <c r="G373" s="8"/>
      <c r="H373" s="8"/>
      <c r="I373" s="14"/>
      <c r="J373" s="14"/>
      <c r="K373" s="8"/>
      <c r="L373" s="8"/>
      <c r="M373" s="123"/>
    </row>
    <row r="374" spans="1:13" s="7" customFormat="1" ht="15" customHeight="1" x14ac:dyDescent="0.35">
      <c r="A374" s="14"/>
      <c r="B374" s="14"/>
      <c r="C374" s="8"/>
      <c r="D374" s="8"/>
      <c r="E374" s="8"/>
      <c r="F374" s="8"/>
      <c r="G374" s="8"/>
      <c r="H374" s="8"/>
      <c r="I374" s="14"/>
      <c r="J374" s="14"/>
      <c r="K374" s="8"/>
      <c r="L374" s="8"/>
      <c r="M374" s="123"/>
    </row>
    <row r="375" spans="1:13" s="7" customFormat="1" ht="15" customHeight="1" x14ac:dyDescent="0.35">
      <c r="A375" s="14"/>
      <c r="B375" s="14"/>
      <c r="C375" s="8"/>
      <c r="D375" s="8"/>
      <c r="E375" s="8"/>
      <c r="F375" s="8"/>
      <c r="G375" s="8"/>
      <c r="H375" s="8"/>
      <c r="I375" s="14"/>
      <c r="J375" s="14"/>
      <c r="K375" s="8"/>
      <c r="L375" s="8"/>
      <c r="M375" s="123"/>
    </row>
    <row r="376" spans="1:13" s="7" customFormat="1" ht="15" customHeight="1" x14ac:dyDescent="0.35">
      <c r="A376" s="14"/>
      <c r="B376" s="14"/>
      <c r="C376" s="8"/>
      <c r="D376" s="8"/>
      <c r="E376" s="8"/>
      <c r="F376" s="8"/>
      <c r="G376" s="8"/>
      <c r="H376" s="8"/>
      <c r="I376" s="14"/>
      <c r="J376" s="14"/>
      <c r="K376" s="8"/>
      <c r="L376" s="8"/>
      <c r="M376" s="123"/>
    </row>
    <row r="377" spans="1:13" s="7" customFormat="1" ht="15" customHeight="1" x14ac:dyDescent="0.35">
      <c r="A377" s="14"/>
      <c r="B377" s="14"/>
      <c r="C377" s="8"/>
      <c r="D377" s="8"/>
      <c r="E377" s="8"/>
      <c r="F377" s="8"/>
      <c r="G377" s="8"/>
      <c r="H377" s="8"/>
      <c r="I377" s="14"/>
      <c r="J377" s="14"/>
      <c r="K377" s="8"/>
      <c r="L377" s="8"/>
      <c r="M377" s="123"/>
    </row>
    <row r="378" spans="1:13" s="7" customFormat="1" ht="15" customHeight="1" x14ac:dyDescent="0.35">
      <c r="A378" s="14"/>
      <c r="B378" s="14"/>
      <c r="C378" s="8"/>
      <c r="D378" s="8"/>
      <c r="E378" s="8"/>
      <c r="F378" s="8"/>
      <c r="G378" s="8"/>
      <c r="H378" s="8"/>
      <c r="I378" s="14"/>
      <c r="J378" s="14"/>
      <c r="K378" s="8"/>
      <c r="L378" s="8"/>
      <c r="M378" s="123"/>
    </row>
    <row r="379" spans="1:13" s="7" customFormat="1" ht="15" customHeight="1" x14ac:dyDescent="0.35">
      <c r="A379" s="14"/>
      <c r="B379" s="14"/>
      <c r="C379" s="8"/>
      <c r="D379" s="8"/>
      <c r="E379" s="8"/>
      <c r="F379" s="8"/>
      <c r="G379" s="8"/>
      <c r="H379" s="8"/>
      <c r="I379" s="14"/>
      <c r="J379" s="14"/>
      <c r="K379" s="8"/>
      <c r="L379" s="8"/>
      <c r="M379" s="123"/>
    </row>
    <row r="380" spans="1:13" s="7" customFormat="1" ht="15" customHeight="1" x14ac:dyDescent="0.35">
      <c r="A380" s="14"/>
      <c r="B380" s="14"/>
      <c r="C380" s="8"/>
      <c r="D380" s="8"/>
      <c r="E380" s="8"/>
      <c r="F380" s="8"/>
      <c r="G380" s="8"/>
      <c r="H380" s="8"/>
      <c r="I380" s="14"/>
      <c r="J380" s="14"/>
      <c r="K380" s="8"/>
      <c r="L380" s="8"/>
      <c r="M380" s="123"/>
    </row>
    <row r="381" spans="1:13" s="7" customFormat="1" ht="15" customHeight="1" x14ac:dyDescent="0.35">
      <c r="A381" s="14"/>
      <c r="B381" s="14"/>
      <c r="C381" s="8"/>
      <c r="D381" s="8"/>
      <c r="E381" s="8"/>
      <c r="F381" s="8"/>
      <c r="G381" s="8"/>
      <c r="H381" s="8"/>
      <c r="I381" s="14"/>
      <c r="J381" s="14"/>
      <c r="K381" s="8"/>
      <c r="L381" s="8"/>
      <c r="M381" s="123"/>
    </row>
    <row r="382" spans="1:13" s="7" customFormat="1" ht="15" customHeight="1" x14ac:dyDescent="0.35">
      <c r="A382" s="14"/>
      <c r="B382" s="14"/>
      <c r="C382" s="8"/>
      <c r="D382" s="8"/>
      <c r="E382" s="8"/>
      <c r="F382" s="8"/>
      <c r="G382" s="8"/>
      <c r="H382" s="8"/>
      <c r="I382" s="14"/>
      <c r="J382" s="14"/>
      <c r="K382" s="8"/>
      <c r="L382" s="8"/>
      <c r="M382" s="123"/>
    </row>
    <row r="383" spans="1:13" s="7" customFormat="1" ht="15" customHeight="1" x14ac:dyDescent="0.35">
      <c r="A383" s="14"/>
      <c r="B383" s="14"/>
      <c r="C383" s="8"/>
      <c r="D383" s="8"/>
      <c r="E383" s="8"/>
      <c r="F383" s="8"/>
      <c r="G383" s="8"/>
      <c r="H383" s="8"/>
      <c r="I383" s="14"/>
      <c r="J383" s="14"/>
      <c r="K383" s="8"/>
      <c r="L383" s="8"/>
      <c r="M383" s="123"/>
    </row>
    <row r="384" spans="1:13" s="7" customFormat="1" ht="15" customHeight="1" x14ac:dyDescent="0.35">
      <c r="A384" s="14"/>
      <c r="B384" s="14"/>
      <c r="C384" s="8"/>
      <c r="D384" s="8"/>
      <c r="E384" s="8"/>
      <c r="F384" s="8"/>
      <c r="G384" s="8"/>
      <c r="H384" s="8"/>
      <c r="I384" s="14"/>
      <c r="J384" s="14"/>
      <c r="K384" s="8"/>
      <c r="L384" s="8"/>
      <c r="M384" s="123"/>
    </row>
    <row r="385" spans="1:13" s="7" customFormat="1" ht="15" customHeight="1" x14ac:dyDescent="0.35">
      <c r="A385" s="14"/>
      <c r="B385" s="14"/>
      <c r="C385" s="8"/>
      <c r="D385" s="8"/>
      <c r="E385" s="8"/>
      <c r="F385" s="8"/>
      <c r="G385" s="8"/>
      <c r="H385" s="8"/>
      <c r="I385" s="14"/>
      <c r="J385" s="14"/>
      <c r="K385" s="8"/>
      <c r="L385" s="8"/>
      <c r="M385" s="123"/>
    </row>
    <row r="386" spans="1:13" s="7" customFormat="1" ht="15" customHeight="1" x14ac:dyDescent="0.35">
      <c r="A386" s="14"/>
      <c r="B386" s="14"/>
      <c r="C386" s="8"/>
      <c r="D386" s="8"/>
      <c r="E386" s="8"/>
      <c r="F386" s="8"/>
      <c r="G386" s="8"/>
      <c r="H386" s="8"/>
      <c r="I386" s="14"/>
      <c r="J386" s="14"/>
      <c r="K386" s="8"/>
      <c r="L386" s="8"/>
      <c r="M386" s="123"/>
    </row>
    <row r="387" spans="1:13" s="7" customFormat="1" ht="15" customHeight="1" x14ac:dyDescent="0.35">
      <c r="A387" s="14"/>
      <c r="B387" s="14"/>
      <c r="C387" s="8"/>
      <c r="D387" s="8"/>
      <c r="E387" s="8"/>
      <c r="F387" s="8"/>
      <c r="G387" s="8"/>
      <c r="H387" s="8"/>
      <c r="I387" s="14"/>
      <c r="J387" s="14"/>
      <c r="K387" s="8"/>
      <c r="L387" s="8"/>
      <c r="M387" s="123"/>
    </row>
    <row r="388" spans="1:13" s="7" customFormat="1" ht="15" customHeight="1" x14ac:dyDescent="0.35">
      <c r="A388" s="14"/>
      <c r="B388" s="14"/>
      <c r="C388" s="8"/>
      <c r="D388" s="8"/>
      <c r="E388" s="8"/>
      <c r="F388" s="8"/>
      <c r="G388" s="8"/>
      <c r="H388" s="8"/>
      <c r="I388" s="14"/>
      <c r="J388" s="14"/>
      <c r="K388" s="8"/>
      <c r="L388" s="8"/>
      <c r="M388" s="123"/>
    </row>
    <row r="389" spans="1:13" s="7" customFormat="1" ht="15" customHeight="1" x14ac:dyDescent="0.35">
      <c r="A389" s="14"/>
      <c r="B389" s="14"/>
      <c r="C389" s="8"/>
      <c r="D389" s="8"/>
      <c r="E389" s="8"/>
      <c r="F389" s="8"/>
      <c r="G389" s="8"/>
      <c r="H389" s="8"/>
      <c r="I389" s="14"/>
      <c r="J389" s="14"/>
      <c r="K389" s="8"/>
      <c r="L389" s="8"/>
      <c r="M389" s="123"/>
    </row>
    <row r="390" spans="1:13" s="7" customFormat="1" ht="15" customHeight="1" x14ac:dyDescent="0.35">
      <c r="A390" s="14"/>
      <c r="B390" s="14"/>
      <c r="C390" s="8"/>
      <c r="D390" s="8"/>
      <c r="E390" s="8"/>
      <c r="F390" s="8"/>
      <c r="G390" s="8"/>
      <c r="H390" s="8"/>
      <c r="I390" s="14"/>
      <c r="J390" s="14"/>
      <c r="K390" s="8"/>
      <c r="L390" s="8"/>
      <c r="M390" s="123"/>
    </row>
    <row r="391" spans="1:13" s="7" customFormat="1" ht="15" customHeight="1" x14ac:dyDescent="0.35">
      <c r="A391" s="14"/>
      <c r="B391" s="14"/>
      <c r="C391" s="8"/>
      <c r="D391" s="8"/>
      <c r="E391" s="8"/>
      <c r="F391" s="8"/>
      <c r="G391" s="8"/>
      <c r="H391" s="8"/>
      <c r="I391" s="14"/>
      <c r="J391" s="14"/>
      <c r="K391" s="8"/>
      <c r="L391" s="8"/>
      <c r="M391" s="123"/>
    </row>
    <row r="392" spans="1:13" s="7" customFormat="1" ht="15" customHeight="1" x14ac:dyDescent="0.35">
      <c r="A392" s="14"/>
      <c r="B392" s="14"/>
      <c r="C392" s="8"/>
      <c r="D392" s="8"/>
      <c r="E392" s="8"/>
      <c r="F392" s="8"/>
      <c r="G392" s="8"/>
      <c r="H392" s="8"/>
      <c r="I392" s="14"/>
      <c r="J392" s="14"/>
      <c r="K392" s="8"/>
      <c r="L392" s="8"/>
      <c r="M392" s="123"/>
    </row>
    <row r="393" spans="1:13" s="7" customFormat="1" ht="15" customHeight="1" x14ac:dyDescent="0.35">
      <c r="A393" s="14"/>
      <c r="B393" s="14"/>
      <c r="C393" s="8"/>
      <c r="D393" s="8"/>
      <c r="E393" s="8"/>
      <c r="F393" s="8"/>
      <c r="G393" s="8"/>
      <c r="H393" s="8"/>
      <c r="I393" s="14"/>
      <c r="J393" s="14"/>
      <c r="K393" s="8"/>
      <c r="L393" s="8"/>
      <c r="M393" s="123"/>
    </row>
    <row r="394" spans="1:13" s="7" customFormat="1" ht="15" customHeight="1" x14ac:dyDescent="0.35">
      <c r="A394" s="14"/>
      <c r="B394" s="14"/>
      <c r="C394" s="8"/>
      <c r="D394" s="8"/>
      <c r="E394" s="8"/>
      <c r="F394" s="8"/>
      <c r="G394" s="8"/>
      <c r="H394" s="8"/>
      <c r="I394" s="14"/>
      <c r="J394" s="14"/>
      <c r="K394" s="8"/>
      <c r="L394" s="8"/>
      <c r="M394" s="123"/>
    </row>
    <row r="395" spans="1:13" s="7" customFormat="1" ht="15" customHeight="1" x14ac:dyDescent="0.35">
      <c r="A395" s="14"/>
      <c r="B395" s="14"/>
      <c r="C395" s="8"/>
      <c r="D395" s="8"/>
      <c r="E395" s="8"/>
      <c r="F395" s="8"/>
      <c r="G395" s="8"/>
      <c r="H395" s="8"/>
      <c r="I395" s="14"/>
      <c r="J395" s="14"/>
      <c r="K395" s="8"/>
      <c r="L395" s="8"/>
      <c r="M395" s="123"/>
    </row>
    <row r="396" spans="1:13" s="7" customFormat="1" ht="15" customHeight="1" x14ac:dyDescent="0.35">
      <c r="A396" s="14"/>
      <c r="B396" s="14"/>
      <c r="C396" s="8"/>
      <c r="D396" s="8"/>
      <c r="E396" s="8"/>
      <c r="F396" s="8"/>
      <c r="G396" s="8"/>
      <c r="H396" s="8"/>
      <c r="I396" s="14"/>
      <c r="J396" s="14"/>
      <c r="K396" s="8"/>
      <c r="L396" s="8"/>
      <c r="M396" s="123"/>
    </row>
    <row r="397" spans="1:13" s="7" customFormat="1" ht="15" customHeight="1" x14ac:dyDescent="0.35">
      <c r="A397" s="14"/>
      <c r="B397" s="14"/>
      <c r="C397" s="8"/>
      <c r="D397" s="8"/>
      <c r="E397" s="8"/>
      <c r="F397" s="8"/>
      <c r="G397" s="8"/>
      <c r="H397" s="8"/>
      <c r="I397" s="14"/>
      <c r="J397" s="14"/>
      <c r="K397" s="8"/>
      <c r="L397" s="8"/>
      <c r="M397" s="123"/>
    </row>
    <row r="398" spans="1:13" s="7" customFormat="1" ht="15" customHeight="1" x14ac:dyDescent="0.35">
      <c r="A398" s="14"/>
      <c r="B398" s="14"/>
      <c r="C398" s="8"/>
      <c r="D398" s="8"/>
      <c r="E398" s="8"/>
      <c r="F398" s="8"/>
      <c r="G398" s="8"/>
      <c r="H398" s="8"/>
      <c r="I398" s="14"/>
      <c r="J398" s="14"/>
      <c r="K398" s="8"/>
      <c r="L398" s="8"/>
      <c r="M398" s="123"/>
    </row>
    <row r="399" spans="1:13" s="7" customFormat="1" ht="15" customHeight="1" x14ac:dyDescent="0.35">
      <c r="A399" s="14"/>
      <c r="B399" s="14"/>
      <c r="C399" s="8"/>
      <c r="D399" s="8"/>
      <c r="E399" s="8"/>
      <c r="F399" s="8"/>
      <c r="G399" s="8"/>
      <c r="H399" s="8"/>
      <c r="I399" s="14"/>
      <c r="J399" s="14"/>
      <c r="K399" s="8"/>
      <c r="L399" s="8"/>
      <c r="M399" s="123"/>
    </row>
    <row r="400" spans="1:13" s="7" customFormat="1" ht="15" customHeight="1" x14ac:dyDescent="0.35">
      <c r="A400" s="14"/>
      <c r="B400" s="14"/>
      <c r="C400" s="8"/>
      <c r="D400" s="8"/>
      <c r="E400" s="8"/>
      <c r="F400" s="8"/>
      <c r="G400" s="8"/>
      <c r="H400" s="8"/>
      <c r="I400" s="14"/>
      <c r="J400" s="14"/>
      <c r="K400" s="8"/>
      <c r="L400" s="8"/>
      <c r="M400" s="123"/>
    </row>
    <row r="401" spans="1:13" s="7" customFormat="1" ht="15" customHeight="1" x14ac:dyDescent="0.35">
      <c r="A401" s="14"/>
      <c r="B401" s="14"/>
      <c r="C401" s="8"/>
      <c r="D401" s="8"/>
      <c r="E401" s="8"/>
      <c r="F401" s="8"/>
      <c r="G401" s="8"/>
      <c r="H401" s="8"/>
      <c r="I401" s="14"/>
      <c r="J401" s="14"/>
      <c r="K401" s="8"/>
      <c r="L401" s="8"/>
      <c r="M401" s="123"/>
    </row>
    <row r="402" spans="1:13" s="7" customFormat="1" ht="15" customHeight="1" x14ac:dyDescent="0.35">
      <c r="A402" s="14"/>
      <c r="B402" s="14"/>
      <c r="C402" s="8"/>
      <c r="D402" s="8"/>
      <c r="E402" s="8"/>
      <c r="F402" s="8"/>
      <c r="G402" s="8"/>
      <c r="H402" s="8"/>
      <c r="I402" s="14"/>
      <c r="J402" s="14"/>
      <c r="K402" s="8"/>
      <c r="L402" s="8"/>
      <c r="M402" s="123"/>
    </row>
    <row r="403" spans="1:13" s="7" customFormat="1" ht="15" customHeight="1" x14ac:dyDescent="0.35">
      <c r="A403" s="14"/>
      <c r="B403" s="14"/>
      <c r="C403" s="8"/>
      <c r="D403" s="8"/>
      <c r="E403" s="8"/>
      <c r="F403" s="8"/>
      <c r="G403" s="8"/>
      <c r="H403" s="8"/>
      <c r="I403" s="14"/>
      <c r="J403" s="14"/>
      <c r="K403" s="8"/>
      <c r="L403" s="8"/>
      <c r="M403" s="123"/>
    </row>
    <row r="404" spans="1:13" s="7" customFormat="1" ht="15" customHeight="1" x14ac:dyDescent="0.35">
      <c r="A404" s="14"/>
      <c r="B404" s="14"/>
      <c r="C404" s="8"/>
      <c r="D404" s="8"/>
      <c r="E404" s="8"/>
      <c r="F404" s="8"/>
      <c r="G404" s="8"/>
      <c r="H404" s="8"/>
      <c r="I404" s="14"/>
      <c r="J404" s="14"/>
      <c r="K404" s="8"/>
      <c r="L404" s="8"/>
      <c r="M404" s="123"/>
    </row>
    <row r="405" spans="1:13" s="7" customFormat="1" ht="15" customHeight="1" x14ac:dyDescent="0.35">
      <c r="A405" s="14"/>
      <c r="B405" s="14"/>
      <c r="C405" s="8"/>
      <c r="D405" s="8"/>
      <c r="E405" s="8"/>
      <c r="F405" s="8"/>
      <c r="G405" s="8"/>
      <c r="H405" s="8"/>
      <c r="I405" s="14"/>
      <c r="J405" s="14"/>
      <c r="K405" s="8"/>
      <c r="L405" s="8"/>
      <c r="M405" s="123"/>
    </row>
    <row r="406" spans="1:13" s="7" customFormat="1" ht="15" customHeight="1" x14ac:dyDescent="0.35">
      <c r="A406" s="14"/>
      <c r="B406" s="14"/>
      <c r="C406" s="8"/>
      <c r="D406" s="8"/>
      <c r="E406" s="8"/>
      <c r="F406" s="8"/>
      <c r="G406" s="8"/>
      <c r="H406" s="8"/>
      <c r="I406" s="14"/>
      <c r="J406" s="14"/>
      <c r="K406" s="8"/>
      <c r="L406" s="8"/>
      <c r="M406" s="123"/>
    </row>
    <row r="407" spans="1:13" s="7" customFormat="1" ht="15" customHeight="1" x14ac:dyDescent="0.35">
      <c r="A407" s="14"/>
      <c r="B407" s="14"/>
      <c r="C407" s="8"/>
      <c r="D407" s="8"/>
      <c r="E407" s="8"/>
      <c r="F407" s="8"/>
      <c r="G407" s="8"/>
      <c r="H407" s="8"/>
      <c r="I407" s="14"/>
      <c r="J407" s="14"/>
      <c r="K407" s="8"/>
      <c r="L407" s="8"/>
      <c r="M407" s="123"/>
    </row>
    <row r="408" spans="1:13" s="7" customFormat="1" ht="15" customHeight="1" x14ac:dyDescent="0.35">
      <c r="A408" s="14"/>
      <c r="B408" s="14"/>
      <c r="C408" s="8"/>
      <c r="D408" s="8"/>
      <c r="E408" s="8"/>
      <c r="F408" s="8"/>
      <c r="G408" s="8"/>
      <c r="H408" s="8"/>
      <c r="I408" s="14"/>
      <c r="J408" s="14"/>
      <c r="K408" s="8"/>
      <c r="L408" s="8"/>
      <c r="M408" s="123"/>
    </row>
    <row r="409" spans="1:13" s="7" customFormat="1" ht="15" customHeight="1" x14ac:dyDescent="0.35">
      <c r="A409" s="14"/>
      <c r="B409" s="14"/>
      <c r="C409" s="8"/>
      <c r="D409" s="8"/>
      <c r="E409" s="8"/>
      <c r="F409" s="8"/>
      <c r="G409" s="8"/>
      <c r="H409" s="8"/>
      <c r="I409" s="14"/>
      <c r="J409" s="14"/>
      <c r="K409" s="8"/>
      <c r="L409" s="8"/>
      <c r="M409" s="123"/>
    </row>
    <row r="410" spans="1:13" s="7" customFormat="1" ht="15" customHeight="1" x14ac:dyDescent="0.35">
      <c r="A410" s="14"/>
      <c r="B410" s="14"/>
      <c r="C410" s="8"/>
      <c r="D410" s="8"/>
      <c r="E410" s="8"/>
      <c r="F410" s="8"/>
      <c r="G410" s="8"/>
      <c r="H410" s="8"/>
      <c r="I410" s="14"/>
      <c r="J410" s="14"/>
      <c r="K410" s="8"/>
      <c r="L410" s="8"/>
      <c r="M410" s="123"/>
    </row>
    <row r="411" spans="1:13" s="7" customFormat="1" ht="15" customHeight="1" x14ac:dyDescent="0.35">
      <c r="A411" s="14"/>
      <c r="B411" s="14"/>
      <c r="C411" s="8"/>
      <c r="D411" s="8"/>
      <c r="E411" s="8"/>
      <c r="F411" s="8"/>
      <c r="G411" s="8"/>
      <c r="H411" s="8"/>
      <c r="I411" s="14"/>
      <c r="J411" s="14"/>
      <c r="K411" s="8"/>
      <c r="L411" s="8"/>
      <c r="M411" s="123"/>
    </row>
    <row r="412" spans="1:13" s="7" customFormat="1" ht="15" customHeight="1" x14ac:dyDescent="0.35">
      <c r="A412" s="14"/>
      <c r="B412" s="14"/>
      <c r="C412" s="8"/>
      <c r="D412" s="8"/>
      <c r="E412" s="8"/>
      <c r="F412" s="8"/>
      <c r="G412" s="8"/>
      <c r="H412" s="8"/>
      <c r="I412" s="14"/>
      <c r="J412" s="14"/>
      <c r="K412" s="8"/>
      <c r="L412" s="8"/>
      <c r="M412" s="123"/>
    </row>
    <row r="413" spans="1:13" s="7" customFormat="1" ht="15" customHeight="1" x14ac:dyDescent="0.35">
      <c r="A413" s="14"/>
      <c r="B413" s="14"/>
      <c r="C413" s="8"/>
      <c r="D413" s="8"/>
      <c r="E413" s="8"/>
      <c r="F413" s="8"/>
      <c r="G413" s="8"/>
      <c r="H413" s="8"/>
      <c r="I413" s="14"/>
      <c r="J413" s="14"/>
      <c r="K413" s="8"/>
      <c r="L413" s="8"/>
      <c r="M413" s="123"/>
    </row>
    <row r="414" spans="1:13" s="7" customFormat="1" ht="15" customHeight="1" x14ac:dyDescent="0.35">
      <c r="A414" s="14"/>
      <c r="B414" s="14"/>
      <c r="C414" s="8"/>
      <c r="D414" s="8"/>
      <c r="E414" s="8"/>
      <c r="F414" s="8"/>
      <c r="G414" s="8"/>
      <c r="H414" s="8"/>
      <c r="I414" s="14"/>
      <c r="J414" s="14"/>
      <c r="K414" s="8"/>
      <c r="L414" s="8"/>
      <c r="M414" s="123"/>
    </row>
    <row r="415" spans="1:13" s="7" customFormat="1" ht="15" customHeight="1" x14ac:dyDescent="0.35">
      <c r="A415" s="14"/>
      <c r="B415" s="14"/>
      <c r="C415" s="8"/>
      <c r="D415" s="8"/>
      <c r="E415" s="8"/>
      <c r="F415" s="8"/>
      <c r="G415" s="8"/>
      <c r="H415" s="8"/>
      <c r="I415" s="14"/>
      <c r="J415" s="14"/>
      <c r="K415" s="8"/>
      <c r="L415" s="8"/>
      <c r="M415" s="123"/>
    </row>
    <row r="416" spans="1:13" s="7" customFormat="1" ht="15" customHeight="1" x14ac:dyDescent="0.35">
      <c r="A416" s="14"/>
      <c r="B416" s="14"/>
      <c r="C416" s="8"/>
      <c r="D416" s="8"/>
      <c r="E416" s="8"/>
      <c r="F416" s="8"/>
      <c r="G416" s="8"/>
      <c r="H416" s="8"/>
      <c r="I416" s="14"/>
      <c r="J416" s="14"/>
      <c r="K416" s="8"/>
      <c r="L416" s="8"/>
      <c r="M416" s="123"/>
    </row>
    <row r="417" spans="1:13" s="7" customFormat="1" ht="15" customHeight="1" x14ac:dyDescent="0.35">
      <c r="A417" s="14"/>
      <c r="B417" s="14"/>
      <c r="C417" s="8"/>
      <c r="D417" s="8"/>
      <c r="E417" s="8"/>
      <c r="F417" s="8"/>
      <c r="G417" s="8"/>
      <c r="H417" s="8"/>
      <c r="I417" s="14"/>
      <c r="J417" s="14"/>
      <c r="K417" s="8"/>
      <c r="L417" s="8"/>
      <c r="M417" s="123"/>
    </row>
    <row r="418" spans="1:13" s="7" customFormat="1" ht="15" customHeight="1" x14ac:dyDescent="0.35">
      <c r="A418" s="14"/>
      <c r="B418" s="14"/>
      <c r="C418" s="8"/>
      <c r="D418" s="8"/>
      <c r="E418" s="8"/>
      <c r="F418" s="8"/>
      <c r="G418" s="8"/>
      <c r="H418" s="8"/>
      <c r="I418" s="14"/>
      <c r="J418" s="14"/>
      <c r="K418" s="8"/>
      <c r="L418" s="8"/>
      <c r="M418" s="123"/>
    </row>
    <row r="419" spans="1:13" s="7" customFormat="1" ht="15" customHeight="1" x14ac:dyDescent="0.35">
      <c r="A419" s="14"/>
      <c r="B419" s="14"/>
      <c r="C419" s="8"/>
      <c r="D419" s="8"/>
      <c r="E419" s="8"/>
      <c r="F419" s="8"/>
      <c r="G419" s="8"/>
      <c r="H419" s="8"/>
      <c r="I419" s="14"/>
      <c r="J419" s="14"/>
      <c r="K419" s="8"/>
      <c r="L419" s="8"/>
      <c r="M419" s="123"/>
    </row>
    <row r="420" spans="1:13" s="7" customFormat="1" ht="15" customHeight="1" x14ac:dyDescent="0.35">
      <c r="A420" s="14"/>
      <c r="B420" s="14"/>
      <c r="C420" s="8"/>
      <c r="D420" s="8"/>
      <c r="E420" s="8"/>
      <c r="F420" s="8"/>
      <c r="G420" s="8"/>
      <c r="H420" s="8"/>
      <c r="I420" s="14"/>
      <c r="J420" s="14"/>
      <c r="K420" s="8"/>
      <c r="L420" s="8"/>
      <c r="M420" s="123"/>
    </row>
    <row r="421" spans="1:13" s="7" customFormat="1" ht="15" customHeight="1" x14ac:dyDescent="0.35">
      <c r="A421" s="14"/>
      <c r="B421" s="14"/>
      <c r="C421" s="8"/>
      <c r="D421" s="8"/>
      <c r="E421" s="8"/>
      <c r="F421" s="8"/>
      <c r="G421" s="8"/>
      <c r="H421" s="8"/>
      <c r="I421" s="14"/>
      <c r="J421" s="14"/>
      <c r="K421" s="8"/>
      <c r="L421" s="8"/>
      <c r="M421" s="123"/>
    </row>
    <row r="422" spans="1:13" s="7" customFormat="1" ht="15" customHeight="1" x14ac:dyDescent="0.35">
      <c r="A422" s="14"/>
      <c r="B422" s="14"/>
      <c r="C422" s="8"/>
      <c r="D422" s="8"/>
      <c r="E422" s="8"/>
      <c r="F422" s="8"/>
      <c r="G422" s="8"/>
      <c r="H422" s="8"/>
      <c r="I422" s="14"/>
      <c r="J422" s="14"/>
      <c r="K422" s="8"/>
      <c r="L422" s="8"/>
      <c r="M422" s="123"/>
    </row>
    <row r="423" spans="1:13" s="7" customFormat="1" ht="15" customHeight="1" x14ac:dyDescent="0.35">
      <c r="A423" s="14"/>
      <c r="B423" s="14"/>
      <c r="C423" s="8"/>
      <c r="D423" s="8"/>
      <c r="E423" s="8"/>
      <c r="F423" s="8"/>
      <c r="G423" s="8"/>
      <c r="H423" s="8"/>
      <c r="I423" s="14"/>
      <c r="J423" s="14"/>
      <c r="K423" s="8"/>
      <c r="L423" s="8"/>
      <c r="M423" s="123"/>
    </row>
    <row r="424" spans="1:13" s="7" customFormat="1" ht="15" customHeight="1" x14ac:dyDescent="0.35">
      <c r="A424" s="14"/>
      <c r="B424" s="14"/>
      <c r="C424" s="8"/>
      <c r="D424" s="8"/>
      <c r="E424" s="8"/>
      <c r="F424" s="8"/>
      <c r="G424" s="8"/>
      <c r="H424" s="8"/>
      <c r="I424" s="14"/>
      <c r="J424" s="14"/>
      <c r="K424" s="8"/>
      <c r="L424" s="8"/>
      <c r="M424" s="123"/>
    </row>
    <row r="425" spans="1:13" s="7" customFormat="1" ht="15" customHeight="1" x14ac:dyDescent="0.35">
      <c r="A425" s="14"/>
      <c r="B425" s="14"/>
      <c r="C425" s="8"/>
      <c r="D425" s="8"/>
      <c r="E425" s="8"/>
      <c r="F425" s="8"/>
      <c r="G425" s="8"/>
      <c r="H425" s="8"/>
      <c r="I425" s="14"/>
      <c r="J425" s="14"/>
      <c r="K425" s="8"/>
      <c r="L425" s="8"/>
      <c r="M425" s="123"/>
    </row>
    <row r="426" spans="1:13" s="7" customFormat="1" ht="15" customHeight="1" x14ac:dyDescent="0.35">
      <c r="A426" s="14"/>
      <c r="B426" s="14"/>
      <c r="C426" s="8"/>
      <c r="D426" s="8"/>
      <c r="E426" s="8"/>
      <c r="F426" s="8"/>
      <c r="G426" s="8"/>
      <c r="H426" s="8"/>
      <c r="I426" s="14"/>
      <c r="J426" s="14"/>
      <c r="K426" s="8"/>
      <c r="L426" s="8"/>
      <c r="M426" s="123"/>
    </row>
    <row r="427" spans="1:13" s="7" customFormat="1" ht="15" customHeight="1" x14ac:dyDescent="0.35">
      <c r="A427" s="14"/>
      <c r="B427" s="14"/>
      <c r="C427" s="8"/>
      <c r="D427" s="8"/>
      <c r="E427" s="8"/>
      <c r="F427" s="8"/>
      <c r="G427" s="8"/>
      <c r="H427" s="8"/>
      <c r="I427" s="14"/>
      <c r="J427" s="14"/>
      <c r="K427" s="8"/>
      <c r="L427" s="8"/>
      <c r="M427" s="123"/>
    </row>
    <row r="428" spans="1:13" s="7" customFormat="1" ht="15" customHeight="1" x14ac:dyDescent="0.35">
      <c r="A428" s="14"/>
      <c r="B428" s="14"/>
      <c r="C428" s="8"/>
      <c r="D428" s="8"/>
      <c r="E428" s="8"/>
      <c r="F428" s="8"/>
      <c r="G428" s="8"/>
      <c r="H428" s="8"/>
      <c r="I428" s="14"/>
      <c r="J428" s="14"/>
      <c r="K428" s="8"/>
      <c r="L428" s="8"/>
      <c r="M428" s="123"/>
    </row>
    <row r="429" spans="1:13" s="7" customFormat="1" ht="15" customHeight="1" x14ac:dyDescent="0.35">
      <c r="A429" s="14"/>
      <c r="B429" s="14"/>
      <c r="C429" s="8"/>
      <c r="D429" s="8"/>
      <c r="E429" s="8"/>
      <c r="F429" s="8"/>
      <c r="G429" s="8"/>
      <c r="H429" s="8"/>
      <c r="I429" s="14"/>
      <c r="J429" s="14"/>
      <c r="K429" s="8"/>
      <c r="L429" s="8"/>
      <c r="M429" s="123"/>
    </row>
    <row r="430" spans="1:13" s="7" customFormat="1" ht="15" customHeight="1" x14ac:dyDescent="0.35">
      <c r="A430" s="14"/>
      <c r="B430" s="14"/>
      <c r="C430" s="8"/>
      <c r="D430" s="8"/>
      <c r="E430" s="8"/>
      <c r="F430" s="8"/>
      <c r="G430" s="8"/>
      <c r="H430" s="8"/>
      <c r="I430" s="14"/>
      <c r="J430" s="14"/>
      <c r="K430" s="8"/>
      <c r="L430" s="8"/>
      <c r="M430" s="123"/>
    </row>
    <row r="431" spans="1:13" s="7" customFormat="1" ht="15" customHeight="1" x14ac:dyDescent="0.35">
      <c r="A431" s="14"/>
      <c r="B431" s="14"/>
      <c r="C431" s="8"/>
      <c r="D431" s="8"/>
      <c r="E431" s="8"/>
      <c r="F431" s="8"/>
      <c r="G431" s="8"/>
      <c r="H431" s="8"/>
      <c r="I431" s="14"/>
      <c r="J431" s="14"/>
      <c r="K431" s="8"/>
      <c r="L431" s="8"/>
      <c r="M431" s="123"/>
    </row>
    <row r="432" spans="1:13" s="7" customFormat="1" ht="15" customHeight="1" x14ac:dyDescent="0.35">
      <c r="A432" s="14"/>
      <c r="B432" s="14"/>
      <c r="C432" s="8"/>
      <c r="D432" s="8"/>
      <c r="E432" s="8"/>
      <c r="F432" s="8"/>
      <c r="G432" s="8"/>
      <c r="H432" s="8"/>
      <c r="I432" s="14"/>
      <c r="J432" s="14"/>
      <c r="K432" s="8"/>
      <c r="L432" s="8"/>
      <c r="M432" s="123"/>
    </row>
    <row r="433" spans="1:13" s="7" customFormat="1" ht="15" customHeight="1" x14ac:dyDescent="0.35">
      <c r="A433" s="14"/>
      <c r="B433" s="14"/>
      <c r="C433" s="8"/>
      <c r="D433" s="8"/>
      <c r="E433" s="8"/>
      <c r="F433" s="8"/>
      <c r="G433" s="8"/>
      <c r="H433" s="8"/>
      <c r="I433" s="14"/>
      <c r="J433" s="14"/>
      <c r="K433" s="8"/>
      <c r="L433" s="8"/>
      <c r="M433" s="123"/>
    </row>
    <row r="434" spans="1:13" s="7" customFormat="1" ht="15" customHeight="1" x14ac:dyDescent="0.35">
      <c r="A434" s="14"/>
      <c r="B434" s="14"/>
      <c r="C434" s="8"/>
      <c r="D434" s="8"/>
      <c r="E434" s="8"/>
      <c r="F434" s="8"/>
      <c r="G434" s="8"/>
      <c r="H434" s="8"/>
      <c r="I434" s="14"/>
      <c r="J434" s="14"/>
      <c r="K434" s="8"/>
      <c r="L434" s="8"/>
      <c r="M434" s="123"/>
    </row>
    <row r="435" spans="1:13" s="7" customFormat="1" ht="15" customHeight="1" x14ac:dyDescent="0.35">
      <c r="A435" s="14"/>
      <c r="B435" s="14"/>
      <c r="C435" s="8"/>
      <c r="D435" s="8"/>
      <c r="E435" s="8"/>
      <c r="F435" s="8"/>
      <c r="G435" s="8"/>
      <c r="H435" s="8"/>
      <c r="I435" s="14"/>
      <c r="J435" s="14"/>
      <c r="K435" s="8"/>
      <c r="L435" s="8"/>
      <c r="M435" s="123"/>
    </row>
    <row r="436" spans="1:13" s="7" customFormat="1" ht="15" customHeight="1" x14ac:dyDescent="0.35">
      <c r="A436" s="14"/>
      <c r="B436" s="14"/>
      <c r="C436" s="8"/>
      <c r="D436" s="8"/>
      <c r="E436" s="8"/>
      <c r="F436" s="8"/>
      <c r="G436" s="8"/>
      <c r="H436" s="8"/>
      <c r="I436" s="14"/>
      <c r="J436" s="14"/>
      <c r="K436" s="8"/>
      <c r="L436" s="8"/>
      <c r="M436" s="123"/>
    </row>
    <row r="437" spans="1:13" s="7" customFormat="1" ht="15" customHeight="1" x14ac:dyDescent="0.35">
      <c r="A437" s="14"/>
      <c r="B437" s="14"/>
      <c r="C437" s="8"/>
      <c r="D437" s="8"/>
      <c r="E437" s="8"/>
      <c r="F437" s="8"/>
      <c r="G437" s="8"/>
      <c r="H437" s="8"/>
      <c r="I437" s="14"/>
      <c r="J437" s="14"/>
      <c r="K437" s="8"/>
      <c r="L437" s="8"/>
      <c r="M437" s="123"/>
    </row>
    <row r="438" spans="1:13" s="7" customFormat="1" ht="15" customHeight="1" x14ac:dyDescent="0.35">
      <c r="A438" s="14"/>
      <c r="B438" s="14"/>
      <c r="C438" s="8"/>
      <c r="D438" s="8"/>
      <c r="E438" s="8"/>
      <c r="F438" s="8"/>
      <c r="G438" s="8"/>
      <c r="H438" s="8"/>
      <c r="I438" s="14"/>
      <c r="J438" s="14"/>
      <c r="K438" s="8"/>
      <c r="L438" s="8"/>
      <c r="M438" s="123"/>
    </row>
    <row r="439" spans="1:13" s="7" customFormat="1" ht="15" customHeight="1" x14ac:dyDescent="0.35">
      <c r="A439" s="14"/>
      <c r="B439" s="14"/>
      <c r="C439" s="8"/>
      <c r="D439" s="8"/>
      <c r="E439" s="8"/>
      <c r="F439" s="8"/>
      <c r="G439" s="8"/>
      <c r="H439" s="8"/>
      <c r="I439" s="14"/>
      <c r="J439" s="14"/>
      <c r="K439" s="8"/>
      <c r="L439" s="8"/>
      <c r="M439" s="123"/>
    </row>
    <row r="440" spans="1:13" s="7" customFormat="1" ht="15" customHeight="1" x14ac:dyDescent="0.35">
      <c r="A440" s="14"/>
      <c r="B440" s="14"/>
      <c r="C440" s="8"/>
      <c r="D440" s="8"/>
      <c r="E440" s="8"/>
      <c r="F440" s="8"/>
      <c r="G440" s="8"/>
      <c r="H440" s="8"/>
      <c r="I440" s="14"/>
      <c r="J440" s="14"/>
      <c r="K440" s="8"/>
      <c r="L440" s="8"/>
      <c r="M440" s="123"/>
    </row>
    <row r="441" spans="1:13" s="7" customFormat="1" ht="15" customHeight="1" x14ac:dyDescent="0.35">
      <c r="A441" s="14"/>
      <c r="B441" s="14"/>
      <c r="C441" s="8"/>
      <c r="D441" s="8"/>
      <c r="E441" s="8"/>
      <c r="F441" s="8"/>
      <c r="G441" s="8"/>
      <c r="H441" s="8"/>
      <c r="I441" s="14"/>
      <c r="J441" s="14"/>
      <c r="K441" s="8"/>
      <c r="L441" s="8"/>
      <c r="M441" s="123"/>
    </row>
    <row r="442" spans="1:13" s="7" customFormat="1" ht="15" customHeight="1" x14ac:dyDescent="0.35">
      <c r="A442" s="14"/>
      <c r="B442" s="14"/>
      <c r="C442" s="8"/>
      <c r="D442" s="8"/>
      <c r="E442" s="8"/>
      <c r="F442" s="8"/>
      <c r="G442" s="8"/>
      <c r="H442" s="8"/>
      <c r="I442" s="14"/>
      <c r="J442" s="14"/>
      <c r="K442" s="8"/>
      <c r="L442" s="8"/>
      <c r="M442" s="123"/>
    </row>
    <row r="443" spans="1:13" s="7" customFormat="1" ht="15" customHeight="1" x14ac:dyDescent="0.35">
      <c r="A443" s="14"/>
      <c r="B443" s="14"/>
      <c r="C443" s="8"/>
      <c r="D443" s="8"/>
      <c r="E443" s="8"/>
      <c r="F443" s="8"/>
      <c r="G443" s="8"/>
      <c r="H443" s="8"/>
      <c r="I443" s="14"/>
      <c r="J443" s="14"/>
      <c r="K443" s="8"/>
      <c r="L443" s="8"/>
      <c r="M443" s="123"/>
    </row>
    <row r="444" spans="1:13" s="7" customFormat="1" ht="15" customHeight="1" x14ac:dyDescent="0.35">
      <c r="A444" s="14"/>
      <c r="B444" s="14"/>
      <c r="C444" s="8"/>
      <c r="D444" s="8"/>
      <c r="E444" s="8"/>
      <c r="F444" s="8"/>
      <c r="G444" s="8"/>
      <c r="H444" s="8"/>
      <c r="I444" s="14"/>
      <c r="J444" s="14"/>
      <c r="K444" s="8"/>
      <c r="L444" s="8"/>
      <c r="M444" s="123"/>
    </row>
    <row r="445" spans="1:13" s="7" customFormat="1" ht="15" customHeight="1" x14ac:dyDescent="0.35">
      <c r="A445" s="14"/>
      <c r="B445" s="14"/>
      <c r="C445" s="8"/>
      <c r="D445" s="8"/>
      <c r="E445" s="8"/>
      <c r="F445" s="8"/>
      <c r="G445" s="8"/>
      <c r="H445" s="8"/>
      <c r="I445" s="14"/>
      <c r="J445" s="14"/>
      <c r="K445" s="8"/>
      <c r="L445" s="8"/>
      <c r="M445" s="123"/>
    </row>
    <row r="446" spans="1:13" s="7" customFormat="1" ht="15" customHeight="1" x14ac:dyDescent="0.35">
      <c r="A446" s="14"/>
      <c r="B446" s="14"/>
      <c r="C446" s="8"/>
      <c r="D446" s="8"/>
      <c r="E446" s="8"/>
      <c r="F446" s="8"/>
      <c r="G446" s="8"/>
      <c r="H446" s="8"/>
      <c r="I446" s="14"/>
      <c r="J446" s="14"/>
      <c r="K446" s="8"/>
      <c r="L446" s="8"/>
      <c r="M446" s="123"/>
    </row>
    <row r="447" spans="1:13" s="7" customFormat="1" ht="15" customHeight="1" x14ac:dyDescent="0.35">
      <c r="A447" s="14"/>
      <c r="B447" s="14"/>
      <c r="C447" s="8"/>
      <c r="D447" s="8"/>
      <c r="E447" s="8"/>
      <c r="F447" s="8"/>
      <c r="G447" s="8"/>
      <c r="H447" s="8"/>
      <c r="I447" s="14"/>
      <c r="J447" s="14"/>
      <c r="K447" s="8"/>
      <c r="L447" s="8"/>
      <c r="M447" s="123"/>
    </row>
    <row r="448" spans="1:13" s="7" customFormat="1" ht="15" customHeight="1" x14ac:dyDescent="0.35">
      <c r="A448" s="14"/>
      <c r="B448" s="14"/>
      <c r="C448" s="8"/>
      <c r="D448" s="8"/>
      <c r="E448" s="8"/>
      <c r="F448" s="8"/>
      <c r="G448" s="8"/>
      <c r="H448" s="8"/>
      <c r="I448" s="14"/>
      <c r="J448" s="14"/>
      <c r="K448" s="8"/>
      <c r="L448" s="8"/>
      <c r="M448" s="123"/>
    </row>
    <row r="449" spans="1:13" s="7" customFormat="1" ht="15" customHeight="1" x14ac:dyDescent="0.35">
      <c r="A449" s="14"/>
      <c r="B449" s="14"/>
      <c r="C449" s="8"/>
      <c r="D449" s="8"/>
      <c r="E449" s="8"/>
      <c r="F449" s="8"/>
      <c r="G449" s="8"/>
      <c r="H449" s="8"/>
      <c r="I449" s="14"/>
      <c r="J449" s="14"/>
      <c r="K449" s="8"/>
      <c r="L449" s="8"/>
      <c r="M449" s="123"/>
    </row>
    <row r="450" spans="1:13" s="7" customFormat="1" ht="15" customHeight="1" x14ac:dyDescent="0.35">
      <c r="A450" s="14"/>
      <c r="B450" s="14"/>
      <c r="C450" s="8"/>
      <c r="D450" s="8"/>
      <c r="E450" s="8"/>
      <c r="F450" s="8"/>
      <c r="G450" s="8"/>
      <c r="H450" s="8"/>
      <c r="I450" s="14"/>
      <c r="J450" s="14"/>
      <c r="K450" s="8"/>
      <c r="L450" s="8"/>
      <c r="M450" s="123"/>
    </row>
    <row r="451" spans="1:13" s="7" customFormat="1" ht="15" customHeight="1" x14ac:dyDescent="0.35">
      <c r="A451" s="14"/>
      <c r="B451" s="14"/>
      <c r="C451" s="8"/>
      <c r="D451" s="8"/>
      <c r="E451" s="8"/>
      <c r="F451" s="8"/>
      <c r="G451" s="8"/>
      <c r="H451" s="8"/>
      <c r="I451" s="14"/>
      <c r="J451" s="14"/>
      <c r="K451" s="8"/>
      <c r="L451" s="8"/>
      <c r="M451" s="123"/>
    </row>
    <row r="452" spans="1:13" s="7" customFormat="1" ht="15" customHeight="1" x14ac:dyDescent="0.35">
      <c r="A452" s="14"/>
      <c r="B452" s="14"/>
      <c r="C452" s="8"/>
      <c r="D452" s="8"/>
      <c r="E452" s="8"/>
      <c r="F452" s="8"/>
      <c r="G452" s="8"/>
      <c r="H452" s="8"/>
      <c r="I452" s="14"/>
      <c r="J452" s="14"/>
      <c r="K452" s="8"/>
      <c r="L452" s="8"/>
      <c r="M452" s="123"/>
    </row>
    <row r="453" spans="1:13" s="7" customFormat="1" ht="15" customHeight="1" x14ac:dyDescent="0.35">
      <c r="A453" s="14"/>
      <c r="B453" s="14"/>
      <c r="C453" s="8"/>
      <c r="D453" s="8"/>
      <c r="E453" s="8"/>
      <c r="F453" s="8"/>
      <c r="G453" s="8"/>
      <c r="H453" s="8"/>
      <c r="I453" s="14"/>
      <c r="J453" s="14"/>
      <c r="K453" s="8"/>
      <c r="L453" s="8"/>
      <c r="M453" s="123"/>
    </row>
    <row r="454" spans="1:13" s="7" customFormat="1" ht="15" customHeight="1" x14ac:dyDescent="0.35">
      <c r="A454" s="14"/>
      <c r="B454" s="14"/>
      <c r="C454" s="8"/>
      <c r="D454" s="8"/>
      <c r="E454" s="8"/>
      <c r="F454" s="8"/>
      <c r="G454" s="8"/>
      <c r="H454" s="8"/>
      <c r="I454" s="14"/>
      <c r="J454" s="14"/>
      <c r="K454" s="8"/>
      <c r="L454" s="8"/>
      <c r="M454" s="123"/>
    </row>
    <row r="455" spans="1:13" s="7" customFormat="1" ht="15" customHeight="1" x14ac:dyDescent="0.35">
      <c r="A455" s="14"/>
      <c r="B455" s="14"/>
      <c r="C455" s="8"/>
      <c r="D455" s="8"/>
      <c r="E455" s="8"/>
      <c r="F455" s="8"/>
      <c r="G455" s="8"/>
      <c r="H455" s="8"/>
      <c r="I455" s="14"/>
      <c r="J455" s="14"/>
      <c r="K455" s="8"/>
      <c r="L455" s="8"/>
      <c r="M455" s="123"/>
    </row>
    <row r="456" spans="1:13" s="7" customFormat="1" ht="15" customHeight="1" x14ac:dyDescent="0.35">
      <c r="A456" s="14"/>
      <c r="B456" s="14"/>
      <c r="C456" s="8"/>
      <c r="D456" s="8"/>
      <c r="E456" s="8"/>
      <c r="F456" s="8"/>
      <c r="G456" s="8"/>
      <c r="H456" s="8"/>
      <c r="I456" s="14"/>
      <c r="J456" s="14"/>
      <c r="K456" s="8"/>
      <c r="L456" s="8"/>
      <c r="M456" s="123"/>
    </row>
    <row r="457" spans="1:13" s="7" customFormat="1" ht="15" customHeight="1" x14ac:dyDescent="0.35">
      <c r="A457" s="14"/>
      <c r="B457" s="14"/>
      <c r="C457" s="8"/>
      <c r="D457" s="8"/>
      <c r="E457" s="8"/>
      <c r="F457" s="8"/>
      <c r="G457" s="8"/>
      <c r="H457" s="8"/>
      <c r="I457" s="14"/>
      <c r="J457" s="14"/>
      <c r="K457" s="8"/>
      <c r="L457" s="8"/>
      <c r="M457" s="123"/>
    </row>
    <row r="458" spans="1:13" s="7" customFormat="1" ht="15" customHeight="1" x14ac:dyDescent="0.35">
      <c r="A458" s="14"/>
      <c r="B458" s="14"/>
      <c r="C458" s="8"/>
      <c r="D458" s="8"/>
      <c r="E458" s="8"/>
      <c r="F458" s="8"/>
      <c r="G458" s="8"/>
      <c r="H458" s="8"/>
      <c r="I458" s="14"/>
      <c r="J458" s="14"/>
      <c r="K458" s="8"/>
      <c r="L458" s="8"/>
      <c r="M458" s="123"/>
    </row>
    <row r="459" spans="1:13" s="7" customFormat="1" ht="15" customHeight="1" x14ac:dyDescent="0.35">
      <c r="A459" s="14"/>
      <c r="B459" s="14"/>
      <c r="C459" s="8"/>
      <c r="D459" s="8"/>
      <c r="E459" s="8"/>
      <c r="F459" s="8"/>
      <c r="G459" s="8"/>
      <c r="H459" s="8"/>
      <c r="I459" s="14"/>
      <c r="J459" s="14"/>
      <c r="K459" s="8"/>
      <c r="L459" s="8"/>
      <c r="M459" s="123"/>
    </row>
    <row r="460" spans="1:13" s="7" customFormat="1" ht="15" customHeight="1" x14ac:dyDescent="0.35">
      <c r="A460" s="14"/>
      <c r="B460" s="14"/>
      <c r="C460" s="8"/>
      <c r="D460" s="8"/>
      <c r="E460" s="8"/>
      <c r="F460" s="8"/>
      <c r="G460" s="8"/>
      <c r="H460" s="8"/>
      <c r="I460" s="14"/>
      <c r="J460" s="14"/>
      <c r="K460" s="8"/>
      <c r="L460" s="8"/>
      <c r="M460" s="123"/>
    </row>
    <row r="461" spans="1:13" s="7" customFormat="1" ht="15" customHeight="1" x14ac:dyDescent="0.35">
      <c r="A461" s="14"/>
      <c r="B461" s="14"/>
      <c r="C461" s="8"/>
      <c r="D461" s="8"/>
      <c r="E461" s="8"/>
      <c r="F461" s="8"/>
      <c r="G461" s="8"/>
      <c r="H461" s="8"/>
      <c r="I461" s="14"/>
      <c r="J461" s="14"/>
      <c r="K461" s="8"/>
      <c r="L461" s="8"/>
      <c r="M461" s="123"/>
    </row>
    <row r="462" spans="1:13" s="7" customFormat="1" ht="15" customHeight="1" x14ac:dyDescent="0.35">
      <c r="A462" s="14"/>
      <c r="B462" s="14"/>
      <c r="C462" s="8"/>
      <c r="D462" s="8"/>
      <c r="E462" s="8"/>
      <c r="F462" s="8"/>
      <c r="G462" s="8"/>
      <c r="H462" s="8"/>
      <c r="I462" s="14"/>
      <c r="J462" s="14"/>
      <c r="K462" s="8"/>
      <c r="L462" s="8"/>
      <c r="M462" s="123"/>
    </row>
    <row r="463" spans="1:13" s="7" customFormat="1" ht="15" customHeight="1" x14ac:dyDescent="0.35">
      <c r="A463" s="14"/>
      <c r="B463" s="14"/>
      <c r="C463" s="8"/>
      <c r="D463" s="8"/>
      <c r="E463" s="8"/>
      <c r="F463" s="8"/>
      <c r="G463" s="8"/>
      <c r="H463" s="8"/>
      <c r="I463" s="14"/>
      <c r="J463" s="14"/>
      <c r="K463" s="8"/>
      <c r="L463" s="8"/>
      <c r="M463" s="123"/>
    </row>
    <row r="464" spans="1:13" s="7" customFormat="1" ht="15" customHeight="1" x14ac:dyDescent="0.35">
      <c r="A464" s="14"/>
      <c r="B464" s="14"/>
      <c r="C464" s="8"/>
      <c r="D464" s="8"/>
      <c r="E464" s="8"/>
      <c r="F464" s="8"/>
      <c r="G464" s="8"/>
      <c r="H464" s="8"/>
      <c r="I464" s="14"/>
      <c r="J464" s="14"/>
      <c r="K464" s="8"/>
      <c r="L464" s="8"/>
      <c r="M464" s="123"/>
    </row>
    <row r="465" spans="1:13" s="7" customFormat="1" ht="15" customHeight="1" x14ac:dyDescent="0.35">
      <c r="A465" s="14"/>
      <c r="B465" s="14"/>
      <c r="C465" s="8"/>
      <c r="D465" s="8"/>
      <c r="E465" s="8"/>
      <c r="F465" s="8"/>
      <c r="G465" s="8"/>
      <c r="H465" s="8"/>
      <c r="I465" s="14"/>
      <c r="J465" s="14"/>
      <c r="K465" s="8"/>
      <c r="L465" s="8"/>
      <c r="M465" s="123"/>
    </row>
    <row r="466" spans="1:13" s="7" customFormat="1" ht="15" customHeight="1" x14ac:dyDescent="0.35">
      <c r="A466" s="14"/>
      <c r="B466" s="14"/>
      <c r="C466" s="8"/>
      <c r="D466" s="8"/>
      <c r="E466" s="8"/>
      <c r="F466" s="8"/>
      <c r="G466" s="8"/>
      <c r="H466" s="8"/>
      <c r="I466" s="14"/>
      <c r="J466" s="14"/>
      <c r="K466" s="8"/>
      <c r="L466" s="8"/>
      <c r="M466" s="123"/>
    </row>
    <row r="467" spans="1:13" s="7" customFormat="1" ht="15" customHeight="1" x14ac:dyDescent="0.35">
      <c r="A467" s="14"/>
      <c r="B467" s="14"/>
      <c r="C467" s="8"/>
      <c r="D467" s="8"/>
      <c r="E467" s="8"/>
      <c r="F467" s="8"/>
      <c r="G467" s="8"/>
      <c r="H467" s="8"/>
      <c r="I467" s="14"/>
      <c r="J467" s="14"/>
      <c r="K467" s="8"/>
      <c r="L467" s="8"/>
      <c r="M467" s="123"/>
    </row>
    <row r="468" spans="1:13" s="7" customFormat="1" ht="15" customHeight="1" x14ac:dyDescent="0.35">
      <c r="A468" s="14"/>
      <c r="B468" s="14"/>
      <c r="C468" s="8"/>
      <c r="D468" s="8"/>
      <c r="E468" s="8"/>
      <c r="F468" s="8"/>
      <c r="G468" s="8"/>
      <c r="H468" s="8"/>
      <c r="I468" s="14"/>
      <c r="J468" s="14"/>
      <c r="K468" s="8"/>
      <c r="L468" s="8"/>
      <c r="M468" s="123"/>
    </row>
    <row r="469" spans="1:13" s="7" customFormat="1" ht="15" customHeight="1" x14ac:dyDescent="0.35">
      <c r="A469" s="14"/>
      <c r="B469" s="14"/>
      <c r="C469" s="8"/>
      <c r="D469" s="8"/>
      <c r="E469" s="8"/>
      <c r="F469" s="8"/>
      <c r="G469" s="8"/>
      <c r="H469" s="8"/>
      <c r="I469" s="14"/>
      <c r="J469" s="14"/>
      <c r="K469" s="8"/>
      <c r="L469" s="8"/>
      <c r="M469" s="123"/>
    </row>
    <row r="470" spans="1:13" s="7" customFormat="1" ht="15" customHeight="1" x14ac:dyDescent="0.35">
      <c r="A470" s="14"/>
      <c r="B470" s="14"/>
      <c r="C470" s="8"/>
      <c r="D470" s="8"/>
      <c r="E470" s="8"/>
      <c r="F470" s="8"/>
      <c r="G470" s="8"/>
      <c r="H470" s="8"/>
      <c r="I470" s="14"/>
      <c r="J470" s="14"/>
      <c r="K470" s="8"/>
      <c r="L470" s="8"/>
      <c r="M470" s="123"/>
    </row>
    <row r="471" spans="1:13" s="7" customFormat="1" ht="15" customHeight="1" x14ac:dyDescent="0.35">
      <c r="A471" s="14"/>
      <c r="B471" s="14"/>
      <c r="C471" s="8"/>
      <c r="D471" s="8"/>
      <c r="E471" s="8"/>
      <c r="F471" s="8"/>
      <c r="G471" s="8"/>
      <c r="H471" s="8"/>
      <c r="I471" s="14"/>
      <c r="J471" s="14"/>
      <c r="K471" s="8"/>
      <c r="L471" s="8"/>
      <c r="M471" s="123"/>
    </row>
    <row r="472" spans="1:13" s="7" customFormat="1" ht="15" customHeight="1" x14ac:dyDescent="0.35">
      <c r="A472" s="14"/>
      <c r="B472" s="14"/>
      <c r="C472" s="8"/>
      <c r="D472" s="8"/>
      <c r="E472" s="8"/>
      <c r="F472" s="8"/>
      <c r="G472" s="8"/>
      <c r="H472" s="8"/>
      <c r="I472" s="14"/>
      <c r="J472" s="14"/>
      <c r="K472" s="8"/>
      <c r="L472" s="8"/>
      <c r="M472" s="123"/>
    </row>
    <row r="473" spans="1:13" s="7" customFormat="1" ht="15" customHeight="1" x14ac:dyDescent="0.35">
      <c r="A473" s="14"/>
      <c r="B473" s="14"/>
      <c r="C473" s="8"/>
      <c r="D473" s="8"/>
      <c r="E473" s="8"/>
      <c r="F473" s="8"/>
      <c r="G473" s="8"/>
      <c r="H473" s="8"/>
      <c r="I473" s="14"/>
      <c r="J473" s="14"/>
      <c r="K473" s="8"/>
      <c r="L473" s="8"/>
      <c r="M473" s="123"/>
    </row>
    <row r="474" spans="1:13" s="7" customFormat="1" ht="15" customHeight="1" x14ac:dyDescent="0.35">
      <c r="A474" s="14"/>
      <c r="B474" s="14"/>
      <c r="C474" s="8"/>
      <c r="D474" s="8"/>
      <c r="E474" s="8"/>
      <c r="F474" s="8"/>
      <c r="G474" s="8"/>
      <c r="H474" s="8"/>
      <c r="I474" s="14"/>
      <c r="J474" s="14"/>
      <c r="K474" s="8"/>
      <c r="L474" s="8"/>
      <c r="M474" s="123"/>
    </row>
    <row r="475" spans="1:13" s="7" customFormat="1" ht="15" customHeight="1" x14ac:dyDescent="0.35">
      <c r="A475" s="14"/>
      <c r="B475" s="14"/>
      <c r="C475" s="8"/>
      <c r="D475" s="8"/>
      <c r="E475" s="8"/>
      <c r="F475" s="8"/>
      <c r="G475" s="8"/>
      <c r="H475" s="8"/>
      <c r="I475" s="14"/>
      <c r="J475" s="14"/>
      <c r="K475" s="8"/>
      <c r="L475" s="8"/>
      <c r="M475" s="123"/>
    </row>
    <row r="476" spans="1:13" s="7" customFormat="1" ht="15" customHeight="1" x14ac:dyDescent="0.35">
      <c r="A476" s="14"/>
      <c r="B476" s="14"/>
      <c r="C476" s="8"/>
      <c r="D476" s="8"/>
      <c r="E476" s="8"/>
      <c r="F476" s="8"/>
      <c r="G476" s="8"/>
      <c r="H476" s="8"/>
      <c r="I476" s="14"/>
      <c r="J476" s="14"/>
      <c r="K476" s="8"/>
      <c r="L476" s="8"/>
      <c r="M476" s="123"/>
    </row>
    <row r="477" spans="1:13" s="7" customFormat="1" ht="15" customHeight="1" x14ac:dyDescent="0.35">
      <c r="A477" s="14"/>
      <c r="B477" s="14"/>
      <c r="C477" s="8"/>
      <c r="D477" s="8"/>
      <c r="E477" s="8"/>
      <c r="F477" s="8"/>
      <c r="G477" s="8"/>
      <c r="H477" s="8"/>
      <c r="I477" s="14"/>
      <c r="J477" s="14"/>
      <c r="K477" s="8"/>
      <c r="L477" s="8"/>
      <c r="M477" s="123"/>
    </row>
    <row r="478" spans="1:13" s="7" customFormat="1" ht="15" customHeight="1" x14ac:dyDescent="0.35">
      <c r="A478" s="14"/>
      <c r="B478" s="14"/>
      <c r="C478" s="8"/>
      <c r="D478" s="8"/>
      <c r="E478" s="8"/>
      <c r="F478" s="8"/>
      <c r="G478" s="8"/>
      <c r="H478" s="8"/>
      <c r="I478" s="14"/>
      <c r="J478" s="14"/>
      <c r="K478" s="8"/>
      <c r="L478" s="8"/>
      <c r="M478" s="123"/>
    </row>
    <row r="479" spans="1:13" s="7" customFormat="1" ht="15" customHeight="1" x14ac:dyDescent="0.35">
      <c r="A479" s="14"/>
      <c r="B479" s="14"/>
      <c r="C479" s="8"/>
      <c r="D479" s="8"/>
      <c r="E479" s="8"/>
      <c r="F479" s="8"/>
      <c r="G479" s="8"/>
      <c r="H479" s="8"/>
      <c r="I479" s="14"/>
      <c r="J479" s="14"/>
      <c r="K479" s="8"/>
      <c r="L479" s="8"/>
      <c r="M479" s="123"/>
    </row>
    <row r="480" spans="1:13" s="7" customFormat="1" ht="15" customHeight="1" x14ac:dyDescent="0.35">
      <c r="A480" s="14"/>
      <c r="B480" s="14"/>
      <c r="C480" s="8"/>
      <c r="D480" s="8"/>
      <c r="E480" s="8"/>
      <c r="F480" s="8"/>
      <c r="G480" s="8"/>
      <c r="H480" s="8"/>
      <c r="I480" s="14"/>
      <c r="J480" s="14"/>
      <c r="K480" s="8"/>
      <c r="L480" s="8"/>
      <c r="M480" s="123"/>
    </row>
    <row r="481" spans="1:13" s="7" customFormat="1" ht="15" customHeight="1" x14ac:dyDescent="0.35">
      <c r="A481" s="14"/>
      <c r="B481" s="14"/>
      <c r="C481" s="8"/>
      <c r="D481" s="8"/>
      <c r="E481" s="8"/>
      <c r="F481" s="8"/>
      <c r="G481" s="8"/>
      <c r="H481" s="8"/>
      <c r="I481" s="14"/>
      <c r="J481" s="14"/>
      <c r="K481" s="8"/>
      <c r="L481" s="8"/>
      <c r="M481" s="123"/>
    </row>
    <row r="482" spans="1:13" s="7" customFormat="1" ht="15" customHeight="1" x14ac:dyDescent="0.35">
      <c r="A482" s="14"/>
      <c r="B482" s="14"/>
      <c r="C482" s="8"/>
      <c r="D482" s="8"/>
      <c r="E482" s="8"/>
      <c r="F482" s="8"/>
      <c r="G482" s="8"/>
      <c r="H482" s="8"/>
      <c r="I482" s="14"/>
      <c r="J482" s="14"/>
      <c r="K482" s="8"/>
      <c r="L482" s="8"/>
      <c r="M482" s="123"/>
    </row>
    <row r="483" spans="1:13" s="7" customFormat="1" ht="15" customHeight="1" x14ac:dyDescent="0.35">
      <c r="A483" s="14"/>
      <c r="B483" s="14"/>
      <c r="C483" s="8"/>
      <c r="D483" s="8"/>
      <c r="E483" s="8"/>
      <c r="F483" s="8"/>
      <c r="G483" s="8"/>
      <c r="H483" s="8"/>
      <c r="I483" s="14"/>
      <c r="J483" s="14"/>
      <c r="K483" s="8"/>
      <c r="L483" s="8"/>
      <c r="M483" s="123"/>
    </row>
    <row r="484" spans="1:13" s="7" customFormat="1" ht="15" customHeight="1" x14ac:dyDescent="0.35">
      <c r="A484" s="14"/>
      <c r="B484" s="14"/>
      <c r="C484" s="8"/>
      <c r="D484" s="8"/>
      <c r="E484" s="8"/>
      <c r="F484" s="8"/>
      <c r="G484" s="8"/>
      <c r="H484" s="8"/>
      <c r="I484" s="14"/>
      <c r="J484" s="14"/>
      <c r="K484" s="8"/>
      <c r="L484" s="8"/>
      <c r="M484" s="123"/>
    </row>
    <row r="485" spans="1:13" s="7" customFormat="1" ht="15" customHeight="1" x14ac:dyDescent="0.35">
      <c r="A485" s="14"/>
      <c r="B485" s="14"/>
      <c r="C485" s="8"/>
      <c r="D485" s="8"/>
      <c r="E485" s="8"/>
      <c r="F485" s="8"/>
      <c r="G485" s="8"/>
      <c r="H485" s="8"/>
      <c r="I485" s="14"/>
      <c r="J485" s="14"/>
      <c r="K485" s="8"/>
      <c r="L485" s="8"/>
      <c r="M485" s="123"/>
    </row>
    <row r="486" spans="1:13" s="7" customFormat="1" ht="15" customHeight="1" x14ac:dyDescent="0.35">
      <c r="A486" s="14"/>
      <c r="B486" s="14"/>
      <c r="C486" s="8"/>
      <c r="D486" s="8"/>
      <c r="E486" s="8"/>
      <c r="F486" s="8"/>
      <c r="G486" s="8"/>
      <c r="H486" s="8"/>
      <c r="I486" s="14"/>
      <c r="J486" s="14"/>
      <c r="K486" s="8"/>
      <c r="L486" s="8"/>
      <c r="M486" s="123"/>
    </row>
    <row r="487" spans="1:13" s="7" customFormat="1" ht="15" customHeight="1" x14ac:dyDescent="0.35">
      <c r="A487" s="14"/>
      <c r="B487" s="14"/>
      <c r="C487" s="8"/>
      <c r="D487" s="8"/>
      <c r="E487" s="8"/>
      <c r="F487" s="8"/>
      <c r="G487" s="8"/>
      <c r="H487" s="8"/>
      <c r="I487" s="14"/>
      <c r="J487" s="14"/>
      <c r="K487" s="8"/>
      <c r="L487" s="8"/>
      <c r="M487" s="123"/>
    </row>
    <row r="488" spans="1:13" s="7" customFormat="1" ht="15" customHeight="1" x14ac:dyDescent="0.35">
      <c r="A488" s="14"/>
      <c r="B488" s="14"/>
      <c r="C488" s="8"/>
      <c r="D488" s="8"/>
      <c r="E488" s="8"/>
      <c r="F488" s="8"/>
      <c r="G488" s="8"/>
      <c r="H488" s="8"/>
      <c r="I488" s="14"/>
      <c r="J488" s="14"/>
      <c r="K488" s="8"/>
      <c r="L488" s="8"/>
      <c r="M488" s="123"/>
    </row>
    <row r="489" spans="1:13" s="7" customFormat="1" ht="15" customHeight="1" x14ac:dyDescent="0.35">
      <c r="A489" s="14"/>
      <c r="B489" s="14"/>
      <c r="C489" s="8"/>
      <c r="D489" s="8"/>
      <c r="E489" s="8"/>
      <c r="F489" s="8"/>
      <c r="G489" s="8"/>
      <c r="H489" s="8"/>
      <c r="I489" s="14"/>
      <c r="J489" s="14"/>
      <c r="K489" s="8"/>
      <c r="L489" s="8"/>
      <c r="M489" s="123"/>
    </row>
    <row r="490" spans="1:13" s="7" customFormat="1" ht="15" customHeight="1" x14ac:dyDescent="0.35">
      <c r="A490" s="14"/>
      <c r="B490" s="14"/>
      <c r="C490" s="8"/>
      <c r="D490" s="8"/>
      <c r="E490" s="8"/>
      <c r="F490" s="8"/>
      <c r="G490" s="8"/>
      <c r="H490" s="8"/>
      <c r="I490" s="14"/>
      <c r="J490" s="14"/>
      <c r="K490" s="8"/>
      <c r="L490" s="8"/>
      <c r="M490" s="123"/>
    </row>
    <row r="491" spans="1:13" s="7" customFormat="1" ht="15" customHeight="1" x14ac:dyDescent="0.35">
      <c r="A491" s="14"/>
      <c r="B491" s="14"/>
      <c r="C491" s="8"/>
      <c r="D491" s="8"/>
      <c r="E491" s="8"/>
      <c r="F491" s="8"/>
      <c r="G491" s="8"/>
      <c r="H491" s="8"/>
      <c r="I491" s="14"/>
      <c r="J491" s="14"/>
      <c r="K491" s="8"/>
      <c r="L491" s="8"/>
      <c r="M491" s="123"/>
    </row>
    <row r="492" spans="1:13" s="7" customFormat="1" ht="15" customHeight="1" x14ac:dyDescent="0.35">
      <c r="A492" s="14"/>
      <c r="B492" s="14"/>
      <c r="C492" s="8"/>
      <c r="D492" s="8"/>
      <c r="E492" s="8"/>
      <c r="F492" s="8"/>
      <c r="G492" s="8"/>
      <c r="H492" s="8"/>
      <c r="I492" s="14"/>
      <c r="J492" s="14"/>
      <c r="K492" s="8"/>
      <c r="L492" s="8"/>
      <c r="M492" s="123"/>
    </row>
    <row r="493" spans="1:13" s="7" customFormat="1" ht="15" customHeight="1" x14ac:dyDescent="0.35">
      <c r="A493" s="14"/>
      <c r="B493" s="14"/>
      <c r="C493" s="8"/>
      <c r="D493" s="8"/>
      <c r="E493" s="8"/>
      <c r="F493" s="8"/>
      <c r="G493" s="8"/>
      <c r="H493" s="8"/>
      <c r="I493" s="14"/>
      <c r="J493" s="14"/>
      <c r="K493" s="8"/>
      <c r="L493" s="8"/>
      <c r="M493" s="123"/>
    </row>
    <row r="494" spans="1:13" s="7" customFormat="1" ht="15" customHeight="1" x14ac:dyDescent="0.35">
      <c r="A494" s="14"/>
      <c r="B494" s="14"/>
      <c r="C494" s="8"/>
      <c r="D494" s="8"/>
      <c r="E494" s="8"/>
      <c r="F494" s="8"/>
      <c r="G494" s="8"/>
      <c r="H494" s="8"/>
      <c r="I494" s="14"/>
      <c r="J494" s="14"/>
      <c r="K494" s="8"/>
      <c r="L494" s="8"/>
      <c r="M494" s="123"/>
    </row>
    <row r="495" spans="1:13" s="7" customFormat="1" ht="15" customHeight="1" x14ac:dyDescent="0.35">
      <c r="A495" s="14"/>
      <c r="B495" s="14"/>
      <c r="C495" s="8"/>
      <c r="D495" s="8"/>
      <c r="E495" s="8"/>
      <c r="F495" s="8"/>
      <c r="G495" s="8"/>
      <c r="H495" s="8"/>
      <c r="I495" s="14"/>
      <c r="J495" s="14"/>
      <c r="K495" s="8"/>
      <c r="L495" s="8"/>
      <c r="M495" s="123"/>
    </row>
    <row r="496" spans="1:13" s="7" customFormat="1" ht="15" customHeight="1" x14ac:dyDescent="0.35">
      <c r="A496" s="14"/>
      <c r="B496" s="14"/>
      <c r="C496" s="8"/>
      <c r="D496" s="8"/>
      <c r="E496" s="8"/>
      <c r="F496" s="8"/>
      <c r="G496" s="8"/>
      <c r="H496" s="8"/>
      <c r="I496" s="14"/>
      <c r="J496" s="14"/>
      <c r="K496" s="8"/>
      <c r="L496" s="8"/>
      <c r="M496" s="123"/>
    </row>
    <row r="497" spans="1:13" s="7" customFormat="1" ht="15" customHeight="1" x14ac:dyDescent="0.35">
      <c r="A497" s="14"/>
      <c r="B497" s="14"/>
      <c r="C497" s="8"/>
      <c r="D497" s="8"/>
      <c r="E497" s="8"/>
      <c r="F497" s="8"/>
      <c r="G497" s="8"/>
      <c r="H497" s="8"/>
      <c r="I497" s="14"/>
      <c r="J497" s="14"/>
      <c r="K497" s="8"/>
      <c r="L497" s="8"/>
      <c r="M497" s="123"/>
    </row>
    <row r="498" spans="1:13" s="7" customFormat="1" ht="15" customHeight="1" x14ac:dyDescent="0.35">
      <c r="A498" s="14"/>
      <c r="B498" s="14"/>
      <c r="C498" s="8"/>
      <c r="D498" s="8"/>
      <c r="E498" s="8"/>
      <c r="F498" s="8"/>
      <c r="G498" s="8"/>
      <c r="H498" s="8"/>
      <c r="I498" s="14"/>
      <c r="J498" s="14"/>
      <c r="K498" s="8"/>
      <c r="L498" s="8"/>
      <c r="M498" s="123"/>
    </row>
    <row r="499" spans="1:13" s="7" customFormat="1" ht="15" customHeight="1" x14ac:dyDescent="0.35">
      <c r="A499" s="14"/>
      <c r="B499" s="14"/>
      <c r="C499" s="8"/>
      <c r="D499" s="8"/>
      <c r="E499" s="8"/>
      <c r="F499" s="8"/>
      <c r="G499" s="8"/>
      <c r="H499" s="8"/>
      <c r="I499" s="14"/>
      <c r="J499" s="14"/>
      <c r="K499" s="8"/>
      <c r="L499" s="8"/>
      <c r="M499" s="123"/>
    </row>
    <row r="500" spans="1:13" s="7" customFormat="1" ht="15" customHeight="1" x14ac:dyDescent="0.35">
      <c r="A500" s="14"/>
      <c r="B500" s="14"/>
      <c r="C500" s="8"/>
      <c r="D500" s="8"/>
      <c r="E500" s="8"/>
      <c r="F500" s="8"/>
      <c r="G500" s="8"/>
      <c r="H500" s="8"/>
      <c r="I500" s="14"/>
      <c r="J500" s="14"/>
      <c r="K500" s="8"/>
      <c r="L500" s="8"/>
      <c r="M500" s="123"/>
    </row>
    <row r="501" spans="1:13" s="7" customFormat="1" ht="15" customHeight="1" x14ac:dyDescent="0.35">
      <c r="A501" s="14"/>
      <c r="B501" s="14"/>
      <c r="C501" s="8"/>
      <c r="D501" s="8"/>
      <c r="E501" s="8"/>
      <c r="F501" s="8"/>
      <c r="G501" s="8"/>
      <c r="H501" s="8"/>
      <c r="I501" s="14"/>
      <c r="J501" s="14"/>
      <c r="K501" s="8"/>
      <c r="L501" s="8"/>
      <c r="M501" s="123"/>
    </row>
    <row r="502" spans="1:13" s="7" customFormat="1" ht="15" customHeight="1" x14ac:dyDescent="0.35">
      <c r="A502" s="14"/>
      <c r="B502" s="14"/>
      <c r="C502" s="8"/>
      <c r="D502" s="8"/>
      <c r="E502" s="8"/>
      <c r="F502" s="8"/>
      <c r="G502" s="8"/>
      <c r="H502" s="8"/>
      <c r="I502" s="14"/>
      <c r="J502" s="14"/>
      <c r="K502" s="8"/>
      <c r="L502" s="8"/>
      <c r="M502" s="123"/>
    </row>
    <row r="503" spans="1:13" s="7" customFormat="1" ht="15" customHeight="1" x14ac:dyDescent="0.35">
      <c r="A503" s="14"/>
      <c r="B503" s="14"/>
      <c r="C503" s="8"/>
      <c r="D503" s="8"/>
      <c r="E503" s="8"/>
      <c r="F503" s="8"/>
      <c r="G503" s="8"/>
      <c r="H503" s="8"/>
      <c r="I503" s="14"/>
      <c r="J503" s="14"/>
      <c r="K503" s="8"/>
      <c r="L503" s="8"/>
      <c r="M503" s="123"/>
    </row>
    <row r="504" spans="1:13" s="7" customFormat="1" ht="15" customHeight="1" x14ac:dyDescent="0.35">
      <c r="A504" s="14"/>
      <c r="B504" s="14"/>
      <c r="C504" s="8"/>
      <c r="D504" s="8"/>
      <c r="E504" s="8"/>
      <c r="F504" s="8"/>
      <c r="G504" s="8"/>
      <c r="H504" s="8"/>
      <c r="I504" s="14"/>
      <c r="J504" s="14"/>
      <c r="K504" s="8"/>
      <c r="L504" s="8"/>
      <c r="M504" s="123"/>
    </row>
    <row r="505" spans="1:13" s="7" customFormat="1" ht="15" customHeight="1" x14ac:dyDescent="0.35">
      <c r="A505" s="14"/>
      <c r="B505" s="14"/>
      <c r="C505" s="8"/>
      <c r="D505" s="8"/>
      <c r="E505" s="8"/>
      <c r="F505" s="8"/>
      <c r="G505" s="8"/>
      <c r="H505" s="8"/>
      <c r="I505" s="14"/>
      <c r="J505" s="14"/>
      <c r="K505" s="8"/>
      <c r="L505" s="8"/>
      <c r="M505" s="123"/>
    </row>
    <row r="506" spans="1:13" s="7" customFormat="1" ht="15" customHeight="1" x14ac:dyDescent="0.35">
      <c r="A506" s="14"/>
      <c r="B506" s="14"/>
      <c r="C506" s="8"/>
      <c r="D506" s="8"/>
      <c r="E506" s="8"/>
      <c r="F506" s="8"/>
      <c r="G506" s="8"/>
      <c r="H506" s="8"/>
      <c r="I506" s="14"/>
      <c r="J506" s="14"/>
      <c r="K506" s="8"/>
      <c r="L506" s="8"/>
      <c r="M506" s="123"/>
    </row>
    <row r="507" spans="1:13" s="7" customFormat="1" ht="15" customHeight="1" x14ac:dyDescent="0.35">
      <c r="A507" s="14"/>
      <c r="B507" s="14"/>
      <c r="C507" s="8"/>
      <c r="D507" s="8"/>
      <c r="E507" s="8"/>
      <c r="F507" s="8"/>
      <c r="G507" s="8"/>
      <c r="H507" s="8"/>
      <c r="I507" s="14"/>
      <c r="J507" s="14"/>
      <c r="K507" s="8"/>
      <c r="L507" s="8"/>
      <c r="M507" s="123"/>
    </row>
    <row r="508" spans="1:13" s="7" customFormat="1" ht="15" customHeight="1" x14ac:dyDescent="0.35">
      <c r="A508" s="14"/>
      <c r="B508" s="14"/>
      <c r="C508" s="8"/>
      <c r="D508" s="8"/>
      <c r="E508" s="8"/>
      <c r="F508" s="8"/>
      <c r="G508" s="8"/>
      <c r="H508" s="8"/>
      <c r="I508" s="14"/>
      <c r="J508" s="14"/>
      <c r="K508" s="8"/>
      <c r="L508" s="8"/>
      <c r="M508" s="123"/>
    </row>
    <row r="509" spans="1:13" s="7" customFormat="1" ht="15" customHeight="1" x14ac:dyDescent="0.35">
      <c r="A509" s="14"/>
      <c r="B509" s="14"/>
      <c r="C509" s="8"/>
      <c r="D509" s="8"/>
      <c r="E509" s="8"/>
      <c r="F509" s="8"/>
      <c r="G509" s="8"/>
      <c r="H509" s="8"/>
      <c r="I509" s="14"/>
      <c r="J509" s="14"/>
      <c r="K509" s="8"/>
      <c r="L509" s="8"/>
      <c r="M509" s="123"/>
    </row>
    <row r="510" spans="1:13" s="7" customFormat="1" ht="15" customHeight="1" x14ac:dyDescent="0.35">
      <c r="A510" s="14"/>
      <c r="B510" s="14"/>
      <c r="C510" s="8"/>
      <c r="D510" s="8"/>
      <c r="E510" s="8"/>
      <c r="F510" s="8"/>
      <c r="G510" s="8"/>
      <c r="H510" s="8"/>
      <c r="I510" s="14"/>
      <c r="J510" s="14"/>
      <c r="K510" s="8"/>
      <c r="L510" s="8"/>
      <c r="M510" s="123"/>
    </row>
    <row r="511" spans="1:13" s="7" customFormat="1" ht="15" customHeight="1" x14ac:dyDescent="0.35">
      <c r="A511" s="14"/>
      <c r="B511" s="14"/>
      <c r="C511" s="8"/>
      <c r="D511" s="8"/>
      <c r="E511" s="8"/>
      <c r="F511" s="8"/>
      <c r="G511" s="8"/>
      <c r="H511" s="8"/>
      <c r="I511" s="14"/>
      <c r="J511" s="14"/>
      <c r="K511" s="8"/>
      <c r="L511" s="8"/>
      <c r="M511" s="123"/>
    </row>
    <row r="512" spans="1:13" s="7" customFormat="1" ht="15" customHeight="1" x14ac:dyDescent="0.35">
      <c r="A512" s="14"/>
      <c r="B512" s="14"/>
      <c r="C512" s="8"/>
      <c r="D512" s="8"/>
      <c r="E512" s="8"/>
      <c r="F512" s="8"/>
      <c r="G512" s="8"/>
      <c r="H512" s="8"/>
      <c r="I512" s="14"/>
      <c r="J512" s="14"/>
      <c r="K512" s="8"/>
      <c r="L512" s="8"/>
      <c r="M512" s="123"/>
    </row>
    <row r="513" spans="1:13" s="7" customFormat="1" ht="15" customHeight="1" x14ac:dyDescent="0.35">
      <c r="A513" s="14"/>
      <c r="B513" s="14"/>
      <c r="C513" s="8"/>
      <c r="D513" s="8"/>
      <c r="E513" s="8"/>
      <c r="F513" s="8"/>
      <c r="G513" s="8"/>
      <c r="H513" s="8"/>
      <c r="I513" s="14"/>
      <c r="J513" s="14"/>
      <c r="K513" s="8"/>
      <c r="L513" s="8"/>
      <c r="M513" s="123"/>
    </row>
    <row r="514" spans="1:13" s="7" customFormat="1" ht="15" customHeight="1" x14ac:dyDescent="0.35">
      <c r="A514" s="14"/>
      <c r="B514" s="14"/>
      <c r="C514" s="8"/>
      <c r="D514" s="8"/>
      <c r="E514" s="8"/>
      <c r="F514" s="8"/>
      <c r="G514" s="8"/>
      <c r="H514" s="8"/>
      <c r="I514" s="14"/>
      <c r="J514" s="14"/>
      <c r="K514" s="8"/>
      <c r="L514" s="8"/>
      <c r="M514" s="123"/>
    </row>
    <row r="515" spans="1:13" s="7" customFormat="1" ht="15" customHeight="1" x14ac:dyDescent="0.35">
      <c r="A515" s="14"/>
      <c r="B515" s="14"/>
      <c r="C515" s="8"/>
      <c r="D515" s="8"/>
      <c r="E515" s="8"/>
      <c r="F515" s="8"/>
      <c r="G515" s="8"/>
      <c r="H515" s="8"/>
      <c r="I515" s="14"/>
      <c r="J515" s="14"/>
      <c r="K515" s="8"/>
      <c r="L515" s="8"/>
      <c r="M515" s="123"/>
    </row>
    <row r="516" spans="1:13" s="7" customFormat="1" ht="15" customHeight="1" x14ac:dyDescent="0.35">
      <c r="A516" s="14"/>
      <c r="B516" s="14"/>
      <c r="C516" s="8"/>
      <c r="D516" s="8"/>
      <c r="E516" s="8"/>
      <c r="F516" s="8"/>
      <c r="G516" s="8"/>
      <c r="H516" s="8"/>
      <c r="I516" s="14"/>
      <c r="J516" s="14"/>
      <c r="K516" s="8"/>
      <c r="L516" s="8"/>
      <c r="M516" s="123"/>
    </row>
    <row r="517" spans="1:13" s="7" customFormat="1" ht="15" customHeight="1" x14ac:dyDescent="0.35">
      <c r="A517" s="14"/>
      <c r="B517" s="14"/>
      <c r="C517" s="8"/>
      <c r="D517" s="8"/>
      <c r="E517" s="8"/>
      <c r="F517" s="8"/>
      <c r="G517" s="8"/>
      <c r="H517" s="8"/>
      <c r="I517" s="14"/>
      <c r="J517" s="14"/>
      <c r="K517" s="8"/>
      <c r="L517" s="8"/>
      <c r="M517" s="123"/>
    </row>
    <row r="518" spans="1:13" s="7" customFormat="1" ht="15" customHeight="1" x14ac:dyDescent="0.35">
      <c r="A518" s="14"/>
      <c r="B518" s="14"/>
      <c r="C518" s="8"/>
      <c r="D518" s="8"/>
      <c r="E518" s="8"/>
      <c r="F518" s="8"/>
      <c r="G518" s="8"/>
      <c r="H518" s="8"/>
      <c r="I518" s="14"/>
      <c r="J518" s="14"/>
      <c r="K518" s="8"/>
      <c r="L518" s="8"/>
      <c r="M518" s="123"/>
    </row>
    <row r="519" spans="1:13" s="7" customFormat="1" ht="15" customHeight="1" x14ac:dyDescent="0.35">
      <c r="A519" s="14"/>
      <c r="B519" s="14"/>
      <c r="C519" s="8"/>
      <c r="D519" s="8"/>
      <c r="E519" s="8"/>
      <c r="F519" s="8"/>
      <c r="G519" s="8"/>
      <c r="H519" s="8"/>
      <c r="I519" s="14"/>
      <c r="J519" s="14"/>
      <c r="K519" s="8"/>
      <c r="L519" s="8"/>
      <c r="M519" s="123"/>
    </row>
    <row r="520" spans="1:13" s="7" customFormat="1" ht="15" customHeight="1" x14ac:dyDescent="0.35">
      <c r="A520" s="14"/>
      <c r="B520" s="14"/>
      <c r="C520" s="8"/>
      <c r="D520" s="8"/>
      <c r="E520" s="8"/>
      <c r="F520" s="8"/>
      <c r="G520" s="8"/>
      <c r="H520" s="8"/>
      <c r="I520" s="14"/>
      <c r="J520" s="14"/>
      <c r="K520" s="8"/>
      <c r="L520" s="8"/>
      <c r="M520" s="123"/>
    </row>
    <row r="521" spans="1:13" s="7" customFormat="1" ht="15" customHeight="1" x14ac:dyDescent="0.35">
      <c r="A521" s="14"/>
      <c r="B521" s="14"/>
      <c r="C521" s="8"/>
      <c r="D521" s="8"/>
      <c r="E521" s="8"/>
      <c r="F521" s="8"/>
      <c r="G521" s="8"/>
      <c r="H521" s="8"/>
      <c r="I521" s="14"/>
      <c r="J521" s="14"/>
      <c r="K521" s="8"/>
      <c r="L521" s="8"/>
      <c r="M521" s="123"/>
    </row>
    <row r="522" spans="1:13" s="7" customFormat="1" ht="15" customHeight="1" x14ac:dyDescent="0.35">
      <c r="A522" s="14"/>
      <c r="B522" s="14"/>
      <c r="C522" s="8"/>
      <c r="D522" s="8"/>
      <c r="E522" s="8"/>
      <c r="F522" s="8"/>
      <c r="G522" s="8"/>
      <c r="H522" s="8"/>
      <c r="I522" s="14"/>
      <c r="J522" s="14"/>
      <c r="K522" s="8"/>
      <c r="L522" s="8"/>
      <c r="M522" s="123"/>
    </row>
    <row r="523" spans="1:13" s="7" customFormat="1" ht="15" customHeight="1" x14ac:dyDescent="0.35">
      <c r="A523" s="14"/>
      <c r="B523" s="14"/>
      <c r="C523" s="8"/>
      <c r="D523" s="8"/>
      <c r="E523" s="8"/>
      <c r="F523" s="8"/>
      <c r="G523" s="8"/>
      <c r="H523" s="8"/>
      <c r="I523" s="14"/>
      <c r="J523" s="14"/>
      <c r="K523" s="8"/>
      <c r="L523" s="8"/>
      <c r="M523" s="123"/>
    </row>
    <row r="524" spans="1:13" s="7" customFormat="1" ht="15" customHeight="1" x14ac:dyDescent="0.35">
      <c r="A524" s="14"/>
      <c r="B524" s="14"/>
      <c r="C524" s="8"/>
      <c r="D524" s="8"/>
      <c r="E524" s="8"/>
      <c r="F524" s="8"/>
      <c r="G524" s="8"/>
      <c r="H524" s="8"/>
      <c r="I524" s="14"/>
      <c r="J524" s="14"/>
      <c r="K524" s="8"/>
      <c r="L524" s="8"/>
      <c r="M524" s="123"/>
    </row>
    <row r="525" spans="1:13" s="7" customFormat="1" ht="15" customHeight="1" x14ac:dyDescent="0.35">
      <c r="A525" s="14"/>
      <c r="B525" s="14"/>
      <c r="C525" s="8"/>
      <c r="D525" s="8"/>
      <c r="E525" s="8"/>
      <c r="F525" s="8"/>
      <c r="G525" s="8"/>
      <c r="H525" s="8"/>
      <c r="I525" s="14"/>
      <c r="J525" s="14"/>
      <c r="K525" s="8"/>
      <c r="L525" s="8"/>
      <c r="M525" s="123"/>
    </row>
    <row r="526" spans="1:13" s="7" customFormat="1" ht="15" customHeight="1" x14ac:dyDescent="0.35">
      <c r="A526" s="14"/>
      <c r="B526" s="14"/>
      <c r="C526" s="8"/>
      <c r="D526" s="8"/>
      <c r="E526" s="8"/>
      <c r="F526" s="8"/>
      <c r="G526" s="8"/>
      <c r="H526" s="8"/>
      <c r="I526" s="14"/>
      <c r="J526" s="14"/>
      <c r="K526" s="8"/>
      <c r="L526" s="8"/>
      <c r="M526" s="123"/>
    </row>
    <row r="527" spans="1:13" s="7" customFormat="1" ht="15" customHeight="1" x14ac:dyDescent="0.35">
      <c r="A527" s="14"/>
      <c r="B527" s="14"/>
      <c r="C527" s="8"/>
      <c r="D527" s="8"/>
      <c r="E527" s="8"/>
      <c r="F527" s="8"/>
      <c r="G527" s="8"/>
      <c r="H527" s="8"/>
      <c r="I527" s="14"/>
      <c r="J527" s="14"/>
      <c r="K527" s="8"/>
      <c r="L527" s="8"/>
      <c r="M527" s="123"/>
    </row>
    <row r="528" spans="1:13" s="7" customFormat="1" ht="15" customHeight="1" x14ac:dyDescent="0.35">
      <c r="A528" s="14"/>
      <c r="B528" s="14"/>
      <c r="C528" s="8"/>
      <c r="D528" s="8"/>
      <c r="E528" s="8"/>
      <c r="F528" s="8"/>
      <c r="G528" s="8"/>
      <c r="H528" s="8"/>
      <c r="I528" s="14"/>
      <c r="J528" s="14"/>
      <c r="K528" s="8"/>
      <c r="L528" s="8"/>
      <c r="M528" s="123"/>
    </row>
    <row r="529" spans="1:13" s="7" customFormat="1" ht="15" customHeight="1" x14ac:dyDescent="0.35">
      <c r="A529" s="14"/>
      <c r="B529" s="14"/>
      <c r="C529" s="8"/>
      <c r="D529" s="8"/>
      <c r="E529" s="8"/>
      <c r="F529" s="8"/>
      <c r="G529" s="8"/>
      <c r="H529" s="8"/>
      <c r="I529" s="14"/>
      <c r="J529" s="14"/>
      <c r="K529" s="8"/>
      <c r="L529" s="8"/>
      <c r="M529" s="123"/>
    </row>
    <row r="530" spans="1:13" s="7" customFormat="1" ht="15" customHeight="1" x14ac:dyDescent="0.35">
      <c r="A530" s="14"/>
      <c r="B530" s="14"/>
      <c r="C530" s="8"/>
      <c r="D530" s="8"/>
      <c r="E530" s="8"/>
      <c r="F530" s="8"/>
      <c r="G530" s="8"/>
      <c r="H530" s="8"/>
      <c r="I530" s="14"/>
      <c r="J530" s="14"/>
      <c r="K530" s="8"/>
      <c r="L530" s="8"/>
      <c r="M530" s="123"/>
    </row>
    <row r="531" spans="1:13" s="7" customFormat="1" ht="15" customHeight="1" x14ac:dyDescent="0.35">
      <c r="A531" s="14"/>
      <c r="B531" s="14"/>
      <c r="C531" s="8"/>
      <c r="D531" s="8"/>
      <c r="E531" s="8"/>
      <c r="F531" s="8"/>
      <c r="G531" s="8"/>
      <c r="H531" s="8"/>
      <c r="I531" s="14"/>
      <c r="J531" s="14"/>
      <c r="K531" s="8"/>
      <c r="L531" s="8"/>
      <c r="M531" s="123"/>
    </row>
    <row r="532" spans="1:13" s="7" customFormat="1" ht="15" customHeight="1" x14ac:dyDescent="0.35">
      <c r="A532" s="14"/>
      <c r="B532" s="14"/>
      <c r="C532" s="8"/>
      <c r="D532" s="8"/>
      <c r="E532" s="8"/>
      <c r="F532" s="8"/>
      <c r="G532" s="8"/>
      <c r="H532" s="8"/>
      <c r="I532" s="14"/>
      <c r="J532" s="14"/>
      <c r="K532" s="8"/>
      <c r="L532" s="8"/>
      <c r="M532" s="123"/>
    </row>
    <row r="533" spans="1:13" s="7" customFormat="1" ht="15" customHeight="1" x14ac:dyDescent="0.35">
      <c r="A533" s="14"/>
      <c r="B533" s="14"/>
      <c r="C533" s="8"/>
      <c r="D533" s="8"/>
      <c r="E533" s="8"/>
      <c r="F533" s="8"/>
      <c r="G533" s="8"/>
      <c r="H533" s="8"/>
      <c r="I533" s="14"/>
      <c r="J533" s="14"/>
      <c r="K533" s="8"/>
      <c r="L533" s="8"/>
      <c r="M533" s="123"/>
    </row>
    <row r="534" spans="1:13" s="7" customFormat="1" ht="15" customHeight="1" x14ac:dyDescent="0.35">
      <c r="A534" s="14"/>
      <c r="B534" s="14"/>
      <c r="C534" s="8"/>
      <c r="D534" s="8"/>
      <c r="E534" s="8"/>
      <c r="F534" s="8"/>
      <c r="G534" s="8"/>
      <c r="H534" s="8"/>
      <c r="I534" s="14"/>
      <c r="J534" s="14"/>
      <c r="K534" s="8"/>
      <c r="L534" s="8"/>
      <c r="M534" s="123"/>
    </row>
    <row r="535" spans="1:13" s="7" customFormat="1" ht="15" customHeight="1" x14ac:dyDescent="0.35">
      <c r="A535" s="14"/>
      <c r="B535" s="14"/>
      <c r="C535" s="8"/>
      <c r="D535" s="8"/>
      <c r="E535" s="8"/>
      <c r="F535" s="8"/>
      <c r="G535" s="8"/>
      <c r="H535" s="8"/>
      <c r="I535" s="14"/>
      <c r="J535" s="14"/>
      <c r="K535" s="8"/>
      <c r="L535" s="8"/>
      <c r="M535" s="123"/>
    </row>
    <row r="536" spans="1:13" s="7" customFormat="1" ht="15" customHeight="1" x14ac:dyDescent="0.35">
      <c r="A536" s="14"/>
      <c r="B536" s="14"/>
      <c r="C536" s="8"/>
      <c r="D536" s="8"/>
      <c r="E536" s="8"/>
      <c r="F536" s="8"/>
      <c r="G536" s="8"/>
      <c r="H536" s="8"/>
      <c r="I536" s="14"/>
      <c r="J536" s="14"/>
      <c r="K536" s="8"/>
      <c r="L536" s="8"/>
      <c r="M536" s="123"/>
    </row>
    <row r="537" spans="1:13" s="7" customFormat="1" ht="15" customHeight="1" x14ac:dyDescent="0.35">
      <c r="A537" s="14"/>
      <c r="B537" s="14"/>
      <c r="C537" s="8"/>
      <c r="D537" s="8"/>
      <c r="E537" s="8"/>
      <c r="F537" s="8"/>
      <c r="G537" s="8"/>
      <c r="H537" s="8"/>
      <c r="I537" s="14"/>
      <c r="J537" s="14"/>
      <c r="K537" s="8"/>
      <c r="L537" s="8"/>
      <c r="M537" s="123"/>
    </row>
    <row r="538" spans="1:13" s="7" customFormat="1" ht="15" customHeight="1" x14ac:dyDescent="0.35">
      <c r="A538" s="14"/>
      <c r="B538" s="14"/>
      <c r="C538" s="8"/>
      <c r="D538" s="8"/>
      <c r="E538" s="8"/>
      <c r="F538" s="8"/>
      <c r="G538" s="8"/>
      <c r="H538" s="8"/>
      <c r="I538" s="14"/>
      <c r="J538" s="14"/>
      <c r="K538" s="8"/>
      <c r="L538" s="8"/>
      <c r="M538" s="123"/>
    </row>
    <row r="539" spans="1:13" s="7" customFormat="1" ht="15" customHeight="1" x14ac:dyDescent="0.35">
      <c r="A539" s="14"/>
      <c r="B539" s="14"/>
      <c r="C539" s="8"/>
      <c r="D539" s="8"/>
      <c r="E539" s="8"/>
      <c r="F539" s="8"/>
      <c r="G539" s="8"/>
      <c r="H539" s="8"/>
      <c r="I539" s="14"/>
      <c r="J539" s="14"/>
      <c r="K539" s="8"/>
      <c r="L539" s="8"/>
      <c r="M539" s="123"/>
    </row>
    <row r="540" spans="1:13" s="7" customFormat="1" ht="15" customHeight="1" x14ac:dyDescent="0.35">
      <c r="A540" s="14"/>
      <c r="B540" s="14"/>
      <c r="C540" s="8"/>
      <c r="D540" s="8"/>
      <c r="E540" s="8"/>
      <c r="F540" s="8"/>
      <c r="G540" s="8"/>
      <c r="H540" s="8"/>
      <c r="I540" s="14"/>
      <c r="J540" s="14"/>
      <c r="K540" s="8"/>
      <c r="L540" s="8"/>
      <c r="M540" s="123"/>
    </row>
    <row r="541" spans="1:13" s="7" customFormat="1" ht="15" customHeight="1" x14ac:dyDescent="0.35">
      <c r="A541" s="14"/>
      <c r="B541" s="14"/>
      <c r="C541" s="8"/>
      <c r="D541" s="8"/>
      <c r="E541" s="8"/>
      <c r="F541" s="8"/>
      <c r="G541" s="8"/>
      <c r="H541" s="8"/>
      <c r="I541" s="14"/>
      <c r="J541" s="14"/>
      <c r="K541" s="8"/>
      <c r="L541" s="8"/>
      <c r="M541" s="123"/>
    </row>
    <row r="542" spans="1:13" s="7" customFormat="1" ht="15" customHeight="1" x14ac:dyDescent="0.35">
      <c r="A542" s="14"/>
      <c r="B542" s="14"/>
      <c r="C542" s="8"/>
      <c r="D542" s="8"/>
      <c r="E542" s="8"/>
      <c r="F542" s="8"/>
      <c r="G542" s="8"/>
      <c r="H542" s="8"/>
      <c r="I542" s="14"/>
      <c r="J542" s="14"/>
      <c r="K542" s="8"/>
      <c r="L542" s="8"/>
      <c r="M542" s="123"/>
    </row>
    <row r="543" spans="1:13" s="7" customFormat="1" ht="15" customHeight="1" x14ac:dyDescent="0.35">
      <c r="A543" s="14"/>
      <c r="B543" s="14"/>
      <c r="C543" s="8"/>
      <c r="D543" s="8"/>
      <c r="E543" s="8"/>
      <c r="F543" s="8"/>
      <c r="G543" s="8"/>
      <c r="H543" s="8"/>
      <c r="I543" s="14"/>
      <c r="J543" s="14"/>
      <c r="K543" s="8"/>
      <c r="L543" s="8"/>
      <c r="M543" s="123"/>
    </row>
    <row r="544" spans="1:13" x14ac:dyDescent="0.35">
      <c r="F544" s="8"/>
      <c r="G544" s="8"/>
      <c r="H544" s="8"/>
      <c r="I544" s="14"/>
      <c r="J544" s="14"/>
      <c r="K544" s="8"/>
      <c r="L544" s="8"/>
      <c r="M544" s="123"/>
    </row>
    <row r="545" spans="1:13" x14ac:dyDescent="0.35">
      <c r="F545" s="8"/>
      <c r="G545" s="8"/>
      <c r="H545" s="8"/>
      <c r="I545" s="14"/>
      <c r="J545" s="14"/>
      <c r="K545" s="8"/>
      <c r="L545" s="8"/>
      <c r="M545" s="123"/>
    </row>
    <row r="546" spans="1:13" x14ac:dyDescent="0.35">
      <c r="F546" s="8"/>
      <c r="G546" s="8"/>
      <c r="H546" s="8"/>
      <c r="I546" s="14"/>
      <c r="J546" s="14"/>
      <c r="K546" s="8"/>
      <c r="L546" s="8"/>
      <c r="M546" s="123"/>
    </row>
    <row r="547" spans="1:13" x14ac:dyDescent="0.35">
      <c r="A547" s="10"/>
      <c r="F547" s="8"/>
      <c r="G547" s="8"/>
      <c r="H547" s="8"/>
      <c r="I547" s="14"/>
      <c r="J547" s="14"/>
      <c r="K547" s="8"/>
      <c r="L547" s="8"/>
      <c r="M547" s="123"/>
    </row>
    <row r="548" spans="1:13" x14ac:dyDescent="0.35">
      <c r="F548" s="8"/>
      <c r="G548" s="8"/>
      <c r="H548" s="8"/>
      <c r="I548" s="14"/>
      <c r="J548" s="14"/>
      <c r="K548" s="8"/>
      <c r="L548" s="8"/>
      <c r="M548" s="123"/>
    </row>
    <row r="549" spans="1:13" x14ac:dyDescent="0.35">
      <c r="F549" s="8"/>
      <c r="G549" s="8"/>
      <c r="H549" s="8"/>
      <c r="I549" s="14"/>
      <c r="J549" s="14"/>
      <c r="K549" s="8"/>
      <c r="L549" s="8"/>
      <c r="M549" s="123"/>
    </row>
    <row r="550" spans="1:13" x14ac:dyDescent="0.35">
      <c r="F550" s="8"/>
      <c r="G550" s="8"/>
      <c r="H550" s="8"/>
      <c r="I550" s="14"/>
      <c r="J550" s="14"/>
      <c r="K550" s="8"/>
      <c r="L550" s="8"/>
      <c r="M550" s="123"/>
    </row>
    <row r="551" spans="1:13" x14ac:dyDescent="0.35">
      <c r="F551" s="8"/>
      <c r="G551" s="8"/>
      <c r="H551" s="8"/>
      <c r="I551" s="14"/>
      <c r="J551" s="14"/>
      <c r="K551" s="8"/>
      <c r="L551" s="8"/>
      <c r="M551" s="123"/>
    </row>
    <row r="552" spans="1:13" x14ac:dyDescent="0.35">
      <c r="F552" s="8"/>
      <c r="G552" s="8"/>
      <c r="H552" s="8"/>
      <c r="I552" s="14"/>
      <c r="J552" s="14"/>
      <c r="K552" s="8"/>
      <c r="L552" s="8"/>
      <c r="M552" s="123"/>
    </row>
    <row r="553" spans="1:13" x14ac:dyDescent="0.35">
      <c r="F553" s="8"/>
      <c r="G553" s="8"/>
      <c r="H553" s="8"/>
      <c r="I553" s="14"/>
      <c r="J553" s="14"/>
      <c r="K553" s="8"/>
      <c r="L553" s="8"/>
      <c r="M553" s="123"/>
    </row>
    <row r="554" spans="1:13" x14ac:dyDescent="0.35">
      <c r="F554" s="8"/>
      <c r="G554" s="8"/>
      <c r="H554" s="8"/>
      <c r="I554" s="14"/>
      <c r="J554" s="14"/>
      <c r="K554" s="8"/>
      <c r="L554" s="8"/>
      <c r="M554" s="123"/>
    </row>
    <row r="555" spans="1:13" x14ac:dyDescent="0.35">
      <c r="F555" s="8"/>
      <c r="G555" s="8"/>
      <c r="H555" s="8"/>
      <c r="I555" s="14"/>
      <c r="J555" s="14"/>
      <c r="K555" s="8"/>
      <c r="L555" s="8"/>
      <c r="M555" s="123"/>
    </row>
    <row r="556" spans="1:13" x14ac:dyDescent="0.35">
      <c r="F556" s="8"/>
      <c r="G556" s="8"/>
      <c r="H556" s="8"/>
      <c r="I556" s="14"/>
      <c r="J556" s="14"/>
      <c r="K556" s="8"/>
      <c r="L556" s="8"/>
      <c r="M556" s="123"/>
    </row>
    <row r="557" spans="1:13" x14ac:dyDescent="0.35">
      <c r="F557" s="8"/>
      <c r="G557" s="8"/>
      <c r="H557" s="8"/>
      <c r="I557" s="14"/>
      <c r="J557" s="14"/>
      <c r="K557" s="8"/>
      <c r="L557" s="8"/>
      <c r="M557" s="123"/>
    </row>
    <row r="558" spans="1:13" x14ac:dyDescent="0.35">
      <c r="F558" s="8"/>
      <c r="G558" s="8"/>
      <c r="H558" s="8"/>
      <c r="I558" s="14"/>
      <c r="J558" s="14"/>
      <c r="K558" s="8"/>
      <c r="L558" s="8"/>
      <c r="M558" s="123"/>
    </row>
    <row r="559" spans="1:13" x14ac:dyDescent="0.35">
      <c r="F559" s="8"/>
      <c r="G559" s="8"/>
      <c r="H559" s="8"/>
      <c r="I559" s="14"/>
      <c r="J559" s="14"/>
      <c r="K559" s="8"/>
      <c r="L559" s="8"/>
      <c r="M559" s="123"/>
    </row>
    <row r="560" spans="1:13" x14ac:dyDescent="0.35">
      <c r="F560" s="8"/>
      <c r="G560" s="8"/>
      <c r="H560" s="8"/>
      <c r="I560" s="14"/>
      <c r="J560" s="14"/>
      <c r="K560" s="8"/>
      <c r="L560" s="8"/>
      <c r="M560" s="123"/>
    </row>
    <row r="561" spans="6:13" x14ac:dyDescent="0.35">
      <c r="F561" s="8"/>
      <c r="G561" s="8"/>
      <c r="H561" s="8"/>
      <c r="I561" s="14"/>
      <c r="J561" s="14"/>
      <c r="K561" s="8"/>
      <c r="L561" s="8"/>
      <c r="M561" s="123"/>
    </row>
    <row r="562" spans="6:13" x14ac:dyDescent="0.35">
      <c r="F562" s="8"/>
      <c r="G562" s="8"/>
      <c r="H562" s="8"/>
      <c r="I562" s="14"/>
      <c r="J562" s="14"/>
      <c r="K562" s="8"/>
      <c r="L562" s="8"/>
      <c r="M562" s="123"/>
    </row>
    <row r="563" spans="6:13" x14ac:dyDescent="0.35">
      <c r="F563" s="8"/>
      <c r="G563" s="8"/>
      <c r="H563" s="8"/>
      <c r="I563" s="14"/>
      <c r="J563" s="14"/>
      <c r="K563" s="8"/>
      <c r="L563" s="8"/>
      <c r="M563" s="123"/>
    </row>
    <row r="564" spans="6:13" x14ac:dyDescent="0.35">
      <c r="F564" s="8"/>
      <c r="G564" s="8"/>
      <c r="H564" s="8"/>
      <c r="I564" s="14"/>
      <c r="J564" s="14"/>
      <c r="K564" s="8"/>
      <c r="L564" s="8"/>
      <c r="M564" s="123"/>
    </row>
    <row r="565" spans="6:13" x14ac:dyDescent="0.35">
      <c r="F565" s="8"/>
      <c r="G565" s="8"/>
      <c r="H565" s="8"/>
      <c r="I565" s="14"/>
      <c r="J565" s="14"/>
      <c r="K565" s="8"/>
      <c r="L565" s="8"/>
      <c r="M565" s="123"/>
    </row>
    <row r="566" spans="6:13" x14ac:dyDescent="0.35">
      <c r="F566" s="8"/>
      <c r="G566" s="8"/>
      <c r="H566" s="8"/>
      <c r="I566" s="14"/>
      <c r="J566" s="14"/>
      <c r="K566" s="8"/>
      <c r="L566" s="8"/>
      <c r="M566" s="123"/>
    </row>
    <row r="567" spans="6:13" x14ac:dyDescent="0.35">
      <c r="F567" s="8"/>
      <c r="G567" s="8"/>
      <c r="H567" s="8"/>
      <c r="I567" s="14"/>
      <c r="J567" s="14"/>
      <c r="K567" s="8"/>
      <c r="L567" s="8"/>
      <c r="M567" s="123"/>
    </row>
    <row r="568" spans="6:13" x14ac:dyDescent="0.35">
      <c r="F568" s="8"/>
      <c r="G568" s="8"/>
      <c r="H568" s="8"/>
      <c r="I568" s="14"/>
      <c r="J568" s="14"/>
      <c r="K568" s="8"/>
      <c r="L568" s="8"/>
      <c r="M568" s="123"/>
    </row>
    <row r="569" spans="6:13" x14ac:dyDescent="0.35">
      <c r="F569" s="8"/>
      <c r="G569" s="8"/>
      <c r="H569" s="8"/>
      <c r="I569" s="14"/>
      <c r="J569" s="14"/>
      <c r="K569" s="8"/>
      <c r="L569" s="8"/>
      <c r="M569" s="123"/>
    </row>
    <row r="570" spans="6:13" x14ac:dyDescent="0.35">
      <c r="F570" s="8"/>
      <c r="G570" s="8"/>
      <c r="H570" s="8"/>
      <c r="I570" s="14"/>
      <c r="J570" s="14"/>
      <c r="K570" s="8"/>
      <c r="L570" s="8"/>
      <c r="M570" s="123"/>
    </row>
    <row r="571" spans="6:13" x14ac:dyDescent="0.35">
      <c r="F571" s="8"/>
      <c r="G571" s="8"/>
      <c r="H571" s="8"/>
      <c r="I571" s="14"/>
      <c r="J571" s="14"/>
      <c r="K571" s="8"/>
      <c r="L571" s="8"/>
      <c r="M571" s="123"/>
    </row>
    <row r="572" spans="6:13" x14ac:dyDescent="0.35">
      <c r="F572" s="8"/>
      <c r="G572" s="8"/>
      <c r="H572" s="8"/>
      <c r="I572" s="14"/>
      <c r="J572" s="14"/>
      <c r="K572" s="8"/>
      <c r="L572" s="8"/>
      <c r="M572" s="123"/>
    </row>
    <row r="573" spans="6:13" x14ac:dyDescent="0.35">
      <c r="F573" s="8"/>
      <c r="G573" s="8"/>
      <c r="H573" s="8"/>
      <c r="I573" s="14"/>
      <c r="J573" s="14"/>
      <c r="K573" s="8"/>
      <c r="L573" s="8"/>
      <c r="M573" s="123"/>
    </row>
    <row r="574" spans="6:13" x14ac:dyDescent="0.35">
      <c r="F574" s="8"/>
      <c r="G574" s="8"/>
      <c r="H574" s="8"/>
      <c r="I574" s="14"/>
      <c r="J574" s="14"/>
      <c r="K574" s="8"/>
      <c r="L574" s="8"/>
      <c r="M574" s="123"/>
    </row>
    <row r="575" spans="6:13" x14ac:dyDescent="0.35">
      <c r="F575" s="8"/>
      <c r="G575" s="8"/>
      <c r="H575" s="8"/>
      <c r="I575" s="14"/>
      <c r="J575" s="14"/>
      <c r="K575" s="8"/>
      <c r="L575" s="8"/>
      <c r="M575" s="123"/>
    </row>
    <row r="576" spans="6:13" x14ac:dyDescent="0.35">
      <c r="F576" s="8"/>
      <c r="G576" s="8"/>
      <c r="H576" s="8"/>
      <c r="I576" s="14"/>
      <c r="J576" s="14"/>
      <c r="K576" s="8"/>
      <c r="L576" s="8"/>
      <c r="M576" s="123"/>
    </row>
    <row r="577" spans="6:13" x14ac:dyDescent="0.35">
      <c r="F577" s="8"/>
      <c r="G577" s="8"/>
      <c r="H577" s="8"/>
      <c r="I577" s="14"/>
      <c r="J577" s="14"/>
      <c r="K577" s="8"/>
      <c r="L577" s="8"/>
      <c r="M577" s="123"/>
    </row>
    <row r="578" spans="6:13" x14ac:dyDescent="0.35">
      <c r="F578" s="8"/>
      <c r="G578" s="8"/>
      <c r="H578" s="8"/>
      <c r="I578" s="14"/>
      <c r="J578" s="14"/>
      <c r="K578" s="8"/>
      <c r="L578" s="8"/>
      <c r="M578" s="123"/>
    </row>
    <row r="579" spans="6:13" x14ac:dyDescent="0.35">
      <c r="F579" s="8"/>
      <c r="G579" s="8"/>
      <c r="H579" s="8"/>
      <c r="I579" s="14"/>
      <c r="J579" s="14"/>
      <c r="K579" s="8"/>
      <c r="L579" s="8"/>
      <c r="M579" s="123"/>
    </row>
    <row r="580" spans="6:13" x14ac:dyDescent="0.35">
      <c r="F580" s="8"/>
      <c r="G580" s="8"/>
      <c r="H580" s="8"/>
      <c r="I580" s="14"/>
      <c r="J580" s="14"/>
      <c r="K580" s="8"/>
      <c r="L580" s="8"/>
      <c r="M580" s="123"/>
    </row>
    <row r="581" spans="6:13" x14ac:dyDescent="0.35">
      <c r="F581" s="8"/>
      <c r="G581" s="8"/>
      <c r="H581" s="8"/>
      <c r="I581" s="14"/>
      <c r="J581" s="14"/>
      <c r="K581" s="8"/>
      <c r="L581" s="8"/>
      <c r="M581" s="123"/>
    </row>
    <row r="582" spans="6:13" x14ac:dyDescent="0.35">
      <c r="F582" s="8"/>
      <c r="G582" s="8"/>
      <c r="H582" s="8"/>
      <c r="I582" s="14"/>
      <c r="J582" s="14"/>
      <c r="K582" s="8"/>
      <c r="L582" s="8"/>
      <c r="M582" s="123"/>
    </row>
    <row r="583" spans="6:13" x14ac:dyDescent="0.35">
      <c r="F583" s="8"/>
      <c r="G583" s="8"/>
      <c r="H583" s="8"/>
      <c r="I583" s="14"/>
      <c r="J583" s="14"/>
      <c r="K583" s="8"/>
      <c r="L583" s="8"/>
      <c r="M583" s="123"/>
    </row>
    <row r="584" spans="6:13" x14ac:dyDescent="0.35">
      <c r="F584" s="8"/>
      <c r="G584" s="8"/>
      <c r="H584" s="8"/>
      <c r="I584" s="14"/>
      <c r="J584" s="14"/>
      <c r="K584" s="8"/>
      <c r="L584" s="8"/>
      <c r="M584" s="123"/>
    </row>
    <row r="585" spans="6:13" x14ac:dyDescent="0.35">
      <c r="F585" s="8"/>
      <c r="G585" s="8"/>
      <c r="H585" s="8"/>
      <c r="I585" s="14"/>
      <c r="J585" s="14"/>
      <c r="K585" s="8"/>
      <c r="L585" s="8"/>
      <c r="M585" s="123"/>
    </row>
    <row r="586" spans="6:13" x14ac:dyDescent="0.35">
      <c r="F586" s="8"/>
      <c r="G586" s="8"/>
      <c r="H586" s="8"/>
      <c r="I586" s="14"/>
      <c r="J586" s="14"/>
      <c r="K586" s="8"/>
      <c r="L586" s="8"/>
      <c r="M586" s="123"/>
    </row>
    <row r="587" spans="6:13" x14ac:dyDescent="0.35">
      <c r="F587" s="8"/>
      <c r="G587" s="8"/>
      <c r="H587" s="8"/>
      <c r="I587" s="14"/>
      <c r="J587" s="14"/>
      <c r="K587" s="8"/>
      <c r="L587" s="8"/>
      <c r="M587" s="123"/>
    </row>
    <row r="588" spans="6:13" x14ac:dyDescent="0.35">
      <c r="F588" s="8"/>
      <c r="G588" s="8"/>
      <c r="H588" s="8"/>
      <c r="I588" s="14"/>
      <c r="J588" s="14"/>
      <c r="K588" s="8"/>
      <c r="L588" s="8"/>
      <c r="M588" s="123"/>
    </row>
    <row r="589" spans="6:13" x14ac:dyDescent="0.35">
      <c r="F589" s="8"/>
      <c r="G589" s="8"/>
      <c r="H589" s="8"/>
      <c r="I589" s="14"/>
      <c r="J589" s="14"/>
      <c r="K589" s="8"/>
      <c r="L589" s="8"/>
      <c r="M589" s="123"/>
    </row>
    <row r="590" spans="6:13" x14ac:dyDescent="0.35">
      <c r="G590" s="8"/>
      <c r="H590" s="8"/>
      <c r="I590" s="14"/>
      <c r="J590" s="14"/>
      <c r="K590" s="8"/>
      <c r="L590" s="8"/>
      <c r="M590" s="123"/>
    </row>
  </sheetData>
  <autoFilter ref="D8:M547" xr:uid="{00000000-0009-0000-0000-000002000000}"/>
  <mergeCells count="35">
    <mergeCell ref="AA6:AA7"/>
    <mergeCell ref="U6:U7"/>
    <mergeCell ref="V6:V7"/>
    <mergeCell ref="W6:W7"/>
    <mergeCell ref="X6:X7"/>
    <mergeCell ref="Y6:Y7"/>
    <mergeCell ref="Z6:Z7"/>
    <mergeCell ref="T6:T7"/>
    <mergeCell ref="F53:L53"/>
    <mergeCell ref="F57:L57"/>
    <mergeCell ref="F62:L62"/>
    <mergeCell ref="F66:L66"/>
    <mergeCell ref="O6:O7"/>
    <mergeCell ref="P6:P7"/>
    <mergeCell ref="Q6:Q7"/>
    <mergeCell ref="R6:R7"/>
    <mergeCell ref="S6:S7"/>
    <mergeCell ref="F75:L75"/>
    <mergeCell ref="N6:N7"/>
    <mergeCell ref="G6:L7"/>
    <mergeCell ref="M6:M7"/>
    <mergeCell ref="H30:L30"/>
    <mergeCell ref="F39:L39"/>
    <mergeCell ref="F44:L44"/>
    <mergeCell ref="F48:L48"/>
    <mergeCell ref="A1:M1"/>
    <mergeCell ref="A2:M2"/>
    <mergeCell ref="A3:M3"/>
    <mergeCell ref="A4:M4"/>
    <mergeCell ref="A6:A7"/>
    <mergeCell ref="B6:B7"/>
    <mergeCell ref="C6:C7"/>
    <mergeCell ref="D6:D7"/>
    <mergeCell ref="E6:E7"/>
    <mergeCell ref="F6:F7"/>
  </mergeCells>
  <phoneticPr fontId="42" type="noConversion"/>
  <printOptions horizontalCentered="1"/>
  <pageMargins left="0.70866141732283472" right="0.70866141732283472" top="0.74803149606299213" bottom="0.74803149606299213" header="0.31496062992125984" footer="0.51181102362204722"/>
  <pageSetup scale="10" fitToHeight="0" orientation="portrait" horizontalDpi="300" verticalDpi="300" r:id="rId1"/>
  <headerFooter>
    <oddFooter xml:space="preserve">&amp;R&amp;"Microsoft YaHei UI,Cursiva"&amp;10 &amp;K01+0282026 Instituto Municipal de Planeación de Irapuato Guanajuato
</oddFooter>
  </headerFooter>
  <rowBreaks count="1" manualBreakCount="1">
    <brk id="8" max="16383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7</vt:i4>
      </vt:variant>
    </vt:vector>
  </HeadingPairs>
  <TitlesOfParts>
    <vt:vector size="12" baseType="lpstr">
      <vt:lpstr>INGRESOS</vt:lpstr>
      <vt:lpstr>EGRESOS (2)</vt:lpstr>
      <vt:lpstr>ANALITICO</vt:lpstr>
      <vt:lpstr>EGRESOS POR COMPONENTE DECIMALE</vt:lpstr>
      <vt:lpstr>ANALITICO (2)</vt:lpstr>
      <vt:lpstr>'EGRESOS (2)'!Área_de_impresión</vt:lpstr>
      <vt:lpstr>'EGRESOS POR COMPONENTE DECIMALE'!Área_de_impresión</vt:lpstr>
      <vt:lpstr>ANALITICO!Títulos_a_imprimir</vt:lpstr>
      <vt:lpstr>'ANALITICO (2)'!Títulos_a_imprimir</vt:lpstr>
      <vt:lpstr>'EGRESOS (2)'!Títulos_a_imprimir</vt:lpstr>
      <vt:lpstr>'EGRESOS POR COMPONENTE DECIMALE'!Títulos_a_imprimir</vt:lpstr>
      <vt:lpstr>INGRESOS!Títulos_a_imprimir</vt:lpstr>
    </vt:vector>
  </TitlesOfParts>
  <Company>IMPLAN Irapuato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Sara Mendez</dc:creator>
  <cp:lastModifiedBy>Sara Mendez</cp:lastModifiedBy>
  <cp:lastPrinted>2025-10-28T21:06:38Z</cp:lastPrinted>
  <dcterms:created xsi:type="dcterms:W3CDTF">2018-02-28T21:08:18Z</dcterms:created>
  <dcterms:modified xsi:type="dcterms:W3CDTF">2026-04-28T21:53:43Z</dcterms:modified>
</cp:coreProperties>
</file>