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ra Mendez\Documents\SEVAC-PUBLICACION-IMPLAN\SEVAC-2026-PUBLICACION-IMPLAN\1ER-TRI-2026-IMPLAN\07-DICIPLINA FINANCIERA-0126\"/>
    </mc:Choice>
  </mc:AlternateContent>
  <xr:revisionPtr revIDLastSave="0" documentId="8_{E2E99C2D-04BD-425A-A98E-625009C429CF}" xr6:coauthVersionLast="47" xr6:coauthVersionMax="47" xr10:uidLastSave="{00000000-0000-0000-0000-000000000000}"/>
  <bookViews>
    <workbookView xWindow="8469" yWindow="2314" windowWidth="24137" windowHeight="14735" firstSheet="7" activeTab="11" xr2:uid="{0997056E-72B7-4668-9232-7594B3306523}"/>
  </bookViews>
  <sheets>
    <sheet name="Formato 1" sheetId="2" r:id="rId1"/>
    <sheet name="Formato 2" sheetId="3" r:id="rId2"/>
    <sheet name="Formato 3" sheetId="4" r:id="rId3"/>
    <sheet name="Formato 4" sheetId="5" r:id="rId4"/>
    <sheet name="Formato 5" sheetId="6" r:id="rId5"/>
    <sheet name="Formato 6 a)" sheetId="7" r:id="rId6"/>
    <sheet name="Formato 6 b)" sheetId="8" r:id="rId7"/>
    <sheet name="Formato 6 c)" sheetId="9" r:id="rId8"/>
    <sheet name="Formato 6 d)" sheetId="10" r:id="rId9"/>
    <sheet name="Formato 7 a)" sheetId="16" r:id="rId10"/>
    <sheet name="Formato 7 b)" sheetId="19" r:id="rId11"/>
    <sheet name="Formato 7 c)" sheetId="20" r:id="rId12"/>
    <sheet name="Formato 7 d)" sheetId="22" r:id="rId13"/>
    <sheet name="Formato 8" sheetId="25" r:id="rId14"/>
    <sheet name="FA" sheetId="26" r:id="rId15"/>
  </sheets>
  <externalReferences>
    <externalReference r:id="rId16"/>
    <externalReference r:id="rId17"/>
  </externalReferences>
  <definedNames>
    <definedName name="_xlnm._FilterDatabase" localSheetId="14" hidden="1">FA!$A$3:$F$72</definedName>
    <definedName name="_xlnm.Print_Area" localSheetId="0">'Formato 1'!$A$1:$F$82</definedName>
    <definedName name="_xlnm.Print_Area" localSheetId="5">'Formato 6 a)'!$A$1:$G$160</definedName>
    <definedName name="ENTE_PUBLICO">'[1]Info General'!$C$6</definedName>
    <definedName name="_xlnm.Print_Titles" localSheetId="5">'Formato 6 a)'!$2:$8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5" i="5" l="1"/>
  <c r="D23" i="5"/>
  <c r="D21" i="5"/>
  <c r="D17" i="5"/>
  <c r="C17" i="5"/>
  <c r="D13" i="5"/>
  <c r="D8" i="5"/>
  <c r="D14" i="5"/>
  <c r="D9" i="5"/>
  <c r="C8" i="5"/>
  <c r="C13" i="5"/>
  <c r="C14" i="5"/>
  <c r="C9" i="5"/>
  <c r="B30" i="20"/>
  <c r="C30" i="20"/>
  <c r="B6" i="20"/>
  <c r="C6" i="20"/>
  <c r="F16" i="20"/>
  <c r="C21" i="5" l="1"/>
  <c r="C23" i="5" s="1"/>
  <c r="C25" i="5" s="1"/>
  <c r="C33" i="5" s="1"/>
  <c r="F6" i="22"/>
  <c r="E6" i="22"/>
  <c r="D6" i="22"/>
  <c r="D8" i="19" l="1"/>
  <c r="E8" i="19" s="1"/>
  <c r="D9" i="19"/>
  <c r="E9" i="19"/>
  <c r="F9" i="19"/>
  <c r="G9" i="19"/>
  <c r="D10" i="19"/>
  <c r="E10" i="19"/>
  <c r="F10" i="19" s="1"/>
  <c r="G10" i="19" s="1"/>
  <c r="D11" i="19"/>
  <c r="E11" i="19"/>
  <c r="F11" i="19" s="1"/>
  <c r="G11" i="19" s="1"/>
  <c r="D12" i="19"/>
  <c r="E12" i="19"/>
  <c r="F12" i="19"/>
  <c r="G12" i="19"/>
  <c r="C9" i="19"/>
  <c r="C10" i="19"/>
  <c r="C11" i="19"/>
  <c r="C12" i="19"/>
  <c r="C8" i="19"/>
  <c r="C7" i="19"/>
  <c r="C29" i="19" s="1"/>
  <c r="B29" i="19"/>
  <c r="B7" i="19"/>
  <c r="B12" i="19"/>
  <c r="B10" i="19"/>
  <c r="B9" i="19"/>
  <c r="B8" i="19"/>
  <c r="D17" i="16"/>
  <c r="D7" i="16" s="1"/>
  <c r="D31" i="16" s="1"/>
  <c r="E17" i="16"/>
  <c r="F17" i="16" s="1"/>
  <c r="C17" i="16"/>
  <c r="C7" i="16"/>
  <c r="C31" i="16" s="1"/>
  <c r="B17" i="16"/>
  <c r="B7" i="16"/>
  <c r="B31" i="16" s="1"/>
  <c r="F8" i="19" l="1"/>
  <c r="E7" i="19"/>
  <c r="E29" i="19" s="1"/>
  <c r="D7" i="19"/>
  <c r="D29" i="19" s="1"/>
  <c r="G17" i="16"/>
  <c r="G7" i="16" s="1"/>
  <c r="G31" i="16" s="1"/>
  <c r="F7" i="16"/>
  <c r="F31" i="16" s="1"/>
  <c r="E7" i="16"/>
  <c r="E31" i="16" s="1"/>
  <c r="G8" i="19" l="1"/>
  <c r="G7" i="19" s="1"/>
  <c r="G29" i="19" s="1"/>
  <c r="F7" i="19"/>
  <c r="F29" i="19" s="1"/>
  <c r="C33" i="10" l="1"/>
  <c r="D33" i="10"/>
  <c r="E33" i="10"/>
  <c r="F33" i="10"/>
  <c r="G33" i="10"/>
  <c r="B33" i="10"/>
  <c r="C29" i="8"/>
  <c r="D29" i="8"/>
  <c r="E29" i="8"/>
  <c r="F29" i="8"/>
  <c r="G29" i="8"/>
  <c r="B29" i="8"/>
  <c r="E69" i="26"/>
  <c r="D69" i="26"/>
  <c r="C69" i="26"/>
  <c r="B69" i="26"/>
  <c r="E66" i="26"/>
  <c r="D66" i="26"/>
  <c r="C66" i="26"/>
  <c r="B66" i="26"/>
  <c r="E60" i="26"/>
  <c r="D60" i="26"/>
  <c r="C60" i="26"/>
  <c r="B60" i="26"/>
  <c r="E52" i="26"/>
  <c r="D52" i="26"/>
  <c r="C52" i="26"/>
  <c r="B52" i="26"/>
  <c r="E47" i="26"/>
  <c r="D47" i="26"/>
  <c r="C47" i="26"/>
  <c r="B47" i="26"/>
  <c r="E38" i="26"/>
  <c r="D38" i="26"/>
  <c r="C38" i="26"/>
  <c r="B38" i="26"/>
  <c r="E37" i="26"/>
  <c r="E5" i="26" s="1"/>
  <c r="D37" i="26"/>
  <c r="C37" i="26"/>
  <c r="C5" i="26" s="1"/>
  <c r="B37" i="26"/>
  <c r="B5" i="26" s="1"/>
  <c r="E30" i="26"/>
  <c r="D30" i="26"/>
  <c r="D6" i="26" s="1"/>
  <c r="D5" i="26" s="1"/>
  <c r="C30" i="26"/>
  <c r="B30" i="26"/>
  <c r="E27" i="26"/>
  <c r="D27" i="26"/>
  <c r="C27" i="26"/>
  <c r="B27" i="26"/>
  <c r="E15" i="26"/>
  <c r="D15" i="26"/>
  <c r="C15" i="26"/>
  <c r="B15" i="26"/>
  <c r="E7" i="26"/>
  <c r="D7" i="26"/>
  <c r="C7" i="26"/>
  <c r="B7" i="26"/>
  <c r="E6" i="26"/>
  <c r="C6" i="26"/>
  <c r="B6" i="26"/>
  <c r="G17" i="22" l="1"/>
  <c r="F17" i="22"/>
  <c r="F28" i="22" s="1"/>
  <c r="E17" i="22"/>
  <c r="D17" i="22"/>
  <c r="G6" i="22"/>
  <c r="G28" i="22" s="1"/>
  <c r="E28" i="22"/>
  <c r="D28" i="22"/>
  <c r="G27" i="20" l="1"/>
  <c r="F27" i="20"/>
  <c r="E27" i="20"/>
  <c r="D27" i="20"/>
  <c r="G20" i="20"/>
  <c r="F20" i="20"/>
  <c r="E20" i="20"/>
  <c r="D20" i="20"/>
  <c r="G6" i="20"/>
  <c r="G30" i="20" s="1"/>
  <c r="F6" i="20"/>
  <c r="F30" i="20" s="1"/>
  <c r="E6" i="20"/>
  <c r="E30" i="20" s="1"/>
  <c r="D6" i="20"/>
  <c r="D30" i="20" s="1"/>
  <c r="C10" i="10" l="1"/>
  <c r="C9" i="10" s="1"/>
  <c r="D10" i="10"/>
  <c r="D9" i="10" s="1"/>
  <c r="E10" i="10"/>
  <c r="E9" i="10" s="1"/>
  <c r="F10" i="10"/>
  <c r="F9" i="10" s="1"/>
  <c r="G10" i="10"/>
  <c r="G9" i="10" s="1"/>
  <c r="B9" i="10"/>
  <c r="B10" i="10"/>
  <c r="C77" i="9"/>
  <c r="D77" i="9"/>
  <c r="E77" i="9"/>
  <c r="F77" i="9"/>
  <c r="G77" i="9"/>
  <c r="B77" i="9"/>
  <c r="C9" i="9"/>
  <c r="D9" i="9"/>
  <c r="E9" i="9"/>
  <c r="C10" i="9"/>
  <c r="D10" i="9"/>
  <c r="E10" i="9"/>
  <c r="F10" i="9"/>
  <c r="F9" i="9" s="1"/>
  <c r="G10" i="9"/>
  <c r="G9" i="9" s="1"/>
  <c r="B9" i="9"/>
  <c r="B10" i="9"/>
  <c r="C13" i="9"/>
  <c r="D13" i="9"/>
  <c r="E13" i="9"/>
  <c r="F13" i="9"/>
  <c r="G13" i="9"/>
  <c r="B13" i="9"/>
  <c r="C9" i="8"/>
  <c r="D9" i="8"/>
  <c r="E9" i="8"/>
  <c r="F9" i="8"/>
  <c r="G9" i="8"/>
  <c r="B9" i="8"/>
  <c r="D14" i="8"/>
  <c r="G14" i="8" s="1"/>
  <c r="G13" i="8"/>
  <c r="D13" i="8"/>
  <c r="D12" i="8"/>
  <c r="G12" i="8" s="1"/>
  <c r="D11" i="8"/>
  <c r="G11" i="8" s="1"/>
  <c r="D10" i="8"/>
  <c r="G10" i="8" s="1"/>
  <c r="G159" i="7"/>
  <c r="F159" i="7"/>
  <c r="E159" i="7"/>
  <c r="D159" i="7"/>
  <c r="C159" i="7"/>
  <c r="B159" i="7"/>
  <c r="D57" i="7"/>
  <c r="G57" i="7" s="1"/>
  <c r="G56" i="7"/>
  <c r="D56" i="7"/>
  <c r="D55" i="7"/>
  <c r="G55" i="7" s="1"/>
  <c r="D54" i="7"/>
  <c r="G54" i="7" s="1"/>
  <c r="D53" i="7"/>
  <c r="G53" i="7" s="1"/>
  <c r="D52" i="7"/>
  <c r="G52" i="7" s="1"/>
  <c r="D51" i="7"/>
  <c r="G51" i="7" s="1"/>
  <c r="D50" i="7"/>
  <c r="G50" i="7" s="1"/>
  <c r="D49" i="7"/>
  <c r="G49" i="7" s="1"/>
  <c r="G48" i="7" s="1"/>
  <c r="F48" i="7"/>
  <c r="E48" i="7"/>
  <c r="C48" i="7"/>
  <c r="B48" i="7"/>
  <c r="D47" i="7"/>
  <c r="G47" i="7" s="1"/>
  <c r="D46" i="7"/>
  <c r="D38" i="7" s="1"/>
  <c r="D45" i="7"/>
  <c r="G45" i="7" s="1"/>
  <c r="G44" i="7"/>
  <c r="D44" i="7"/>
  <c r="D43" i="7"/>
  <c r="G43" i="7" s="1"/>
  <c r="D42" i="7"/>
  <c r="G42" i="7" s="1"/>
  <c r="D41" i="7"/>
  <c r="G41" i="7" s="1"/>
  <c r="D40" i="7"/>
  <c r="G40" i="7" s="1"/>
  <c r="D39" i="7"/>
  <c r="G39" i="7" s="1"/>
  <c r="F38" i="7"/>
  <c r="E38" i="7"/>
  <c r="C38" i="7"/>
  <c r="B38" i="7"/>
  <c r="D37" i="7"/>
  <c r="G37" i="7" s="1"/>
  <c r="D36" i="7"/>
  <c r="G36" i="7" s="1"/>
  <c r="D35" i="7"/>
  <c r="G35" i="7" s="1"/>
  <c r="D34" i="7"/>
  <c r="D28" i="7" s="1"/>
  <c r="G33" i="7"/>
  <c r="D33" i="7"/>
  <c r="G32" i="7"/>
  <c r="D32" i="7"/>
  <c r="D31" i="7"/>
  <c r="G31" i="7" s="1"/>
  <c r="D30" i="7"/>
  <c r="G30" i="7" s="1"/>
  <c r="D29" i="7"/>
  <c r="G29" i="7" s="1"/>
  <c r="F28" i="7"/>
  <c r="E28" i="7"/>
  <c r="C28" i="7"/>
  <c r="B28" i="7"/>
  <c r="D27" i="7"/>
  <c r="G27" i="7" s="1"/>
  <c r="D26" i="7"/>
  <c r="G26" i="7" s="1"/>
  <c r="D25" i="7"/>
  <c r="G25" i="7" s="1"/>
  <c r="D24" i="7"/>
  <c r="G24" i="7" s="1"/>
  <c r="D23" i="7"/>
  <c r="G23" i="7" s="1"/>
  <c r="D22" i="7"/>
  <c r="G22" i="7" s="1"/>
  <c r="G21" i="7"/>
  <c r="D21" i="7"/>
  <c r="G20" i="7"/>
  <c r="D20" i="7"/>
  <c r="D19" i="7"/>
  <c r="G19" i="7" s="1"/>
  <c r="G18" i="7" s="1"/>
  <c r="F18" i="7"/>
  <c r="E18" i="7"/>
  <c r="E9" i="7" s="1"/>
  <c r="C18" i="7"/>
  <c r="C9" i="7" s="1"/>
  <c r="B18" i="7"/>
  <c r="B9" i="7" s="1"/>
  <c r="D17" i="7"/>
  <c r="G17" i="7" s="1"/>
  <c r="D16" i="7"/>
  <c r="G16" i="7" s="1"/>
  <c r="D15" i="7"/>
  <c r="G15" i="7" s="1"/>
  <c r="D14" i="7"/>
  <c r="G14" i="7" s="1"/>
  <c r="D13" i="7"/>
  <c r="G13" i="7" s="1"/>
  <c r="D12" i="7"/>
  <c r="G12" i="7" s="1"/>
  <c r="D11" i="7"/>
  <c r="D10" i="7" s="1"/>
  <c r="F10" i="7"/>
  <c r="F9" i="7" s="1"/>
  <c r="E10" i="7"/>
  <c r="C10" i="7"/>
  <c r="B10" i="7"/>
  <c r="G34" i="7" l="1"/>
  <c r="G28" i="7" s="1"/>
  <c r="D18" i="7"/>
  <c r="D9" i="7" s="1"/>
  <c r="G46" i="7"/>
  <c r="G38" i="7" s="1"/>
  <c r="D48" i="7"/>
  <c r="G11" i="7"/>
  <c r="G10" i="7" s="1"/>
  <c r="G9" i="7" l="1"/>
  <c r="G70" i="6" l="1"/>
  <c r="F70" i="6"/>
  <c r="E70" i="6"/>
  <c r="D70" i="6"/>
  <c r="C70" i="6"/>
  <c r="B70" i="6"/>
  <c r="G39" i="6"/>
  <c r="D39" i="6"/>
  <c r="G38" i="6"/>
  <c r="D38" i="6"/>
  <c r="F37" i="6"/>
  <c r="G37" i="6" s="1"/>
  <c r="E37" i="6"/>
  <c r="D37" i="6"/>
  <c r="C37" i="6"/>
  <c r="B37" i="6"/>
  <c r="G36" i="6"/>
  <c r="D36" i="6"/>
  <c r="F35" i="6"/>
  <c r="G35" i="6" s="1"/>
  <c r="E35" i="6"/>
  <c r="E41" i="6" s="1"/>
  <c r="C35" i="6"/>
  <c r="C41" i="6" s="1"/>
  <c r="B35" i="6"/>
  <c r="D35" i="6" s="1"/>
  <c r="G34" i="6"/>
  <c r="G41" i="6" s="1"/>
  <c r="D34" i="6"/>
  <c r="D41" i="6" s="1"/>
  <c r="B41" i="6" l="1"/>
  <c r="F41" i="6"/>
  <c r="F75" i="2" l="1"/>
  <c r="E75" i="2"/>
  <c r="F68" i="2"/>
  <c r="E68" i="2"/>
  <c r="F63" i="2"/>
  <c r="F79" i="2" s="1"/>
  <c r="E63" i="2"/>
  <c r="E79" i="2" s="1"/>
  <c r="F57" i="2"/>
  <c r="E57" i="2"/>
  <c r="F42" i="2"/>
  <c r="E42" i="2"/>
  <c r="F38" i="2"/>
  <c r="E38" i="2"/>
  <c r="F31" i="2"/>
  <c r="E31" i="2"/>
  <c r="F27" i="2"/>
  <c r="E27" i="2"/>
  <c r="F23" i="2"/>
  <c r="E23" i="2"/>
  <c r="F19" i="2"/>
  <c r="F47" i="2" s="1"/>
  <c r="F59" i="2" s="1"/>
  <c r="F81" i="2" s="1"/>
  <c r="E19" i="2"/>
  <c r="E47" i="2" s="1"/>
  <c r="E59" i="2" s="1"/>
  <c r="F9" i="2"/>
  <c r="E9" i="2"/>
  <c r="C60" i="2"/>
  <c r="B60" i="2"/>
  <c r="C47" i="2"/>
  <c r="C62" i="2" s="1"/>
  <c r="C41" i="2"/>
  <c r="B41" i="2"/>
  <c r="C38" i="2"/>
  <c r="B38" i="2"/>
  <c r="C31" i="2"/>
  <c r="B31" i="2"/>
  <c r="C25" i="2"/>
  <c r="B25" i="2"/>
  <c r="C17" i="2"/>
  <c r="B17" i="2"/>
  <c r="C9" i="2"/>
  <c r="B9" i="2"/>
  <c r="B47" i="2" s="1"/>
  <c r="B62" i="2" s="1"/>
  <c r="E81" i="2" l="1"/>
  <c r="D6" i="19" l="1"/>
  <c r="E6" i="19" s="1"/>
  <c r="F6" i="19" s="1"/>
  <c r="G6" i="19" s="1"/>
  <c r="C6" i="19"/>
  <c r="D6" i="16"/>
  <c r="E6" i="16" s="1"/>
  <c r="F6" i="16" s="1"/>
  <c r="G6" i="16" s="1"/>
  <c r="C6" i="16"/>
  <c r="A4" i="4"/>
  <c r="B6" i="3"/>
  <c r="F6" i="2"/>
  <c r="E6" i="2"/>
  <c r="A2" i="25"/>
  <c r="A2" i="22"/>
  <c r="A2" i="20"/>
  <c r="A2" i="19"/>
  <c r="A2" i="16"/>
  <c r="A5" i="10" l="1"/>
  <c r="A5" i="9"/>
  <c r="A5" i="8"/>
  <c r="A5" i="7"/>
  <c r="A4" i="6"/>
  <c r="A4" i="5"/>
  <c r="A2" i="10" l="1"/>
  <c r="A2" i="9"/>
  <c r="A2" i="8"/>
  <c r="A2" i="7"/>
  <c r="A2" i="6"/>
  <c r="A2" i="5"/>
  <c r="A2" i="4"/>
  <c r="C41" i="3" l="1"/>
  <c r="D41" i="3"/>
  <c r="E41" i="3"/>
  <c r="F41" i="3"/>
  <c r="B41" i="3"/>
  <c r="A2" i="3" l="1"/>
</calcChain>
</file>

<file path=xl/sharedStrings.xml><?xml version="1.0" encoding="utf-8"?>
<sst xmlns="http://schemas.openxmlformats.org/spreadsheetml/2006/main" count="908" uniqueCount="629">
  <si>
    <t>Formato 1 Estado de Situación Financiera Detallado - LDF</t>
  </si>
  <si>
    <t>Estado de Situación Financiera Detallado - LDF</t>
  </si>
  <si>
    <t>(PESOS)</t>
  </si>
  <si>
    <t xml:space="preserve">   Concepto</t>
  </si>
  <si>
    <t>31 de diciembre de 2025</t>
  </si>
  <si>
    <t>Concepto</t>
  </si>
  <si>
    <t>ACTIVO</t>
  </si>
  <si>
    <t>PASIVO</t>
  </si>
  <si>
    <t>Activo Circulante</t>
  </si>
  <si>
    <t>Pasivo Circulante</t>
  </si>
  <si>
    <t>a. Efectivo y Equivalentes (a=a1+a2+a3+a4+a5+a6+a7)</t>
  </si>
  <si>
    <t>a. Cuentas por Pagar a Corto Plazo (a=a1+a2+a3+a4+a5+a6+a7+a8+a9)</t>
  </si>
  <si>
    <t>a1) Efectivo</t>
  </si>
  <si>
    <t>a1) Servicios Personales por Pagar a Corto Plazo</t>
  </si>
  <si>
    <t>a2) Bancos/Tesorería</t>
  </si>
  <si>
    <t>a2) Proveedores por Pagar a Corto Plazo</t>
  </si>
  <si>
    <t>a3) Bancos/Dependencias y Otros</t>
  </si>
  <si>
    <t>a3) Contratistas por Obras Públicas por Pagar a Corto Plazo</t>
  </si>
  <si>
    <t>a4) Inversiones Temporales (Hasta 3 meses)</t>
  </si>
  <si>
    <t>a4) Participaciones y Aportaciones por Pagar a Corto Plazo</t>
  </si>
  <si>
    <t>a5) Fondos con Afectación Específica</t>
  </si>
  <si>
    <t>a5) Transferencias Otorgadas por Pagar a Corto Plazo</t>
  </si>
  <si>
    <t>a6) Depósitos de Fondos de Terceros en Garantía y/o Administración</t>
  </si>
  <si>
    <t>a6) Intereses, Comisiones y Otros Gastos de la Deuda Pública por Pagar a Corto Plazo</t>
  </si>
  <si>
    <t>a7) Otros Efectivos y Equivalentes</t>
  </si>
  <si>
    <t>a7) Retenciones y Contribuciones por Pagar a Corto Plazo</t>
  </si>
  <si>
    <t>b. Derechos a Recibir Efectivo o Equivalentes (b=b1+b2+b3+b4+b5+b6+b7)</t>
  </si>
  <si>
    <t>a8) Devoluciones de la Ley de Ingresos por Pagar a Corto Plazo</t>
  </si>
  <si>
    <t>b1) Inversiones Financieras de Corto Plazo</t>
  </si>
  <si>
    <t>a9) Otras Cuentas por Pagar a Corto Plazo</t>
  </si>
  <si>
    <t>b2) Cuentas por Cobrar a Corto Plazo</t>
  </si>
  <si>
    <t>b. Documentos por Pagar a Corto Plazo (b=b1+b2+b3)</t>
  </si>
  <si>
    <t>b3) Deudores Diversos por Cobrar a Corto Plazo</t>
  </si>
  <si>
    <t>b1) Documentos Comerciales por Pagar a Corto Plazo</t>
  </si>
  <si>
    <t>b4) Ingresos por Recuperar a Corto Plazo</t>
  </si>
  <si>
    <t>b2) Documentos con Contratistas por Obras Públicas por Pagar a Corto Plazo</t>
  </si>
  <si>
    <t>b5) Deudores por Anticipos de la Tesorería a Corto Plazo</t>
  </si>
  <si>
    <t>b3) Otros Documentos por Pagar a Corto Plazo</t>
  </si>
  <si>
    <t>b6) Préstamos Otorgados a Corto Plazo</t>
  </si>
  <si>
    <t>c. Porción a Corto Plazo de la Deuda Pública a Largo Plazo (c=c1+c2)</t>
  </si>
  <si>
    <t>b7) Otros Derechos a Recibir Efectivo o Equivalentes a Corto Plazo</t>
  </si>
  <si>
    <t>c1) Porción a Corto Plazo de la Deuda Pública</t>
  </si>
  <si>
    <t>c. Derechos a Recibir Bienes o Servicios (c=c1+c2+c3+c4+c5)</t>
  </si>
  <si>
    <t>c2) Porción a Corto Plazo de Arrendamiento Financiero</t>
  </si>
  <si>
    <t>c1) Anticipo a Proveedores por Adquisición de Bienes y Prestación de Servicios a Corto Plazo</t>
  </si>
  <si>
    <t>d. Títulos y Valores a Corto Plazo</t>
  </si>
  <si>
    <t>c2) Anticipo a Proveedores por Adquisición de Bienes Inmuebles y Muebles a Corto Plazo</t>
  </si>
  <si>
    <t>e. Pasivos Diferidos a Corto Plazo (e=e1+e2+e3)</t>
  </si>
  <si>
    <t>c3) Anticipo a Proveedores por Adquisición de Bienes Intangibles a Corto Plazo</t>
  </si>
  <si>
    <t>e1) Ingresos Cobrados por Adelantado a Corto Plazo</t>
  </si>
  <si>
    <t>c4) Anticipo a Contratistas por Obras Públicas a Corto Plazo</t>
  </si>
  <si>
    <t>e2) Intereses Cobrados por Adelantado a Corto Plazo</t>
  </si>
  <si>
    <t>c5) Otros Derechos a Recibir Bienes o Servicios a Corto Plazo</t>
  </si>
  <si>
    <t>e3) Otros Pasivos Diferidos a Corto Plazo</t>
  </si>
  <si>
    <t>d. Inventarios (d=d1+d2+d3+d4+d5)</t>
  </si>
  <si>
    <t>f. Fondos y Bienes de Terceros en Garantía y/o Administración a Corto Plazo (f=f1+f2+f3+f4+f5+f6)</t>
  </si>
  <si>
    <t>d1) Inventario de Mercancías para Venta</t>
  </si>
  <si>
    <t>f1) Fondos en Garantía a Corto Plazo</t>
  </si>
  <si>
    <t>d2) Inventario de Mercancías Terminadas</t>
  </si>
  <si>
    <t>f2) Fondos en Administración a Corto Plazo</t>
  </si>
  <si>
    <t>d3) Inventario de Mercancías en Proceso de Elaboración</t>
  </si>
  <si>
    <t>f3) Fondos Contingentes a Corto Plazo</t>
  </si>
  <si>
    <t>d4) Inventario de Materias Primas, Materiales y Suministros para Producción</t>
  </si>
  <si>
    <t>f4) Fondos de Fideicomisos, Mandatos y Contratos Análogos a Corto Plazo</t>
  </si>
  <si>
    <t>d5) Bienes en Tránsito</t>
  </si>
  <si>
    <t>f5) Otros Fondos de Terceros en Garantía y/o Administración a Corto Plazo</t>
  </si>
  <si>
    <t>e. Almacenes</t>
  </si>
  <si>
    <t>f6) Valores y Bienes en Garantía a Corto Plazo</t>
  </si>
  <si>
    <t>f. Estimación por Pérdida o Deterioro de Activos Circulantes (f=f1+f2)</t>
  </si>
  <si>
    <t>g. Provisiones a Corto Plazo (g=g1+g2+g3)</t>
  </si>
  <si>
    <t>f1) Estimaciones para Cuentas Incobrables por Derechos a Recibir Efectivo o Equivalentes</t>
  </si>
  <si>
    <t>g1) Provisión para Demandas y Juicios a Corto Plazo</t>
  </si>
  <si>
    <t>f2) Estimación por Deterioro de Inventarios</t>
  </si>
  <si>
    <t>g2) Provisión para Contingencias a Corto Plazo</t>
  </si>
  <si>
    <t>g. Otros Activos Circulantes (g=g1+g2+g3+g4)</t>
  </si>
  <si>
    <t>g3) Otras Provisiones a Corto Plazo</t>
  </si>
  <si>
    <t>g1) Valores en Garantía</t>
  </si>
  <si>
    <t>h. Otros Pasivos a Corto Plazo (h=h1+h2+h3)</t>
  </si>
  <si>
    <t>g2) Bienes en Garantía (excluye depósitos de fondos)</t>
  </si>
  <si>
    <t>h1) Ingresos por Clasificar</t>
  </si>
  <si>
    <t>g3) Bienes Derivados de Embargos, Decomisos, Aseguramientos y Dación en Pago</t>
  </si>
  <si>
    <t>h2) Recaudación por Participar</t>
  </si>
  <si>
    <t>g4) Adquisición con Fondos de Terceros</t>
  </si>
  <si>
    <t>h3) Otros Pasivos Circulantes</t>
  </si>
  <si>
    <t>IA. Total de Activos Circulantes (IA = a + b + c + d + e + f + g)</t>
  </si>
  <si>
    <t>IIA. Total de Pasivos Circulantes (IIA = a + b + c + d + e + f + g + h)</t>
  </si>
  <si>
    <t>Activo No Circulante</t>
  </si>
  <si>
    <t>Pasivo No Circulante</t>
  </si>
  <si>
    <t>a. Inversiones Financieras a Largo Plazo</t>
  </si>
  <si>
    <t>a. Cuentas por Pagar a Largo Plazo</t>
  </si>
  <si>
    <t xml:space="preserve">b. Derechos a Recibir Efectivo o Equivalentes a Largo Plazo </t>
  </si>
  <si>
    <t>b. Documentos por Pagar a Largo Plazo</t>
  </si>
  <si>
    <t xml:space="preserve">c. Bienes Inmuebles, Infraestructura y Construcciones en Proceso </t>
  </si>
  <si>
    <t>c. Deuda Pública a Largo Plazo</t>
  </si>
  <si>
    <t xml:space="preserve">d. Bienes Muebles </t>
  </si>
  <si>
    <t>d. Pasivos Diferidos a Largo Plazo</t>
  </si>
  <si>
    <t xml:space="preserve">e. Activos Intangibles </t>
  </si>
  <si>
    <t>e. Fondos y Bienes de Terceros en Garantía y/o en Administración a Largo Plazo</t>
  </si>
  <si>
    <t xml:space="preserve">f. Depreciación, Deterioro y Amortización Acumulada de Bienes </t>
  </si>
  <si>
    <t>f. Provisiones a Largo Plazo</t>
  </si>
  <si>
    <t>g. Activos Diferidos</t>
  </si>
  <si>
    <t>h. Estimación por Pérdida o Deterioro de Activos no Circulantes</t>
  </si>
  <si>
    <t>IIB. Total de Pasivos No Circulantes (IIB = a + b + c + d + e + f)</t>
  </si>
  <si>
    <t>i. Otros Activos no Circulantes</t>
  </si>
  <si>
    <t>II. Total del Pasivo (II = IIA + IIB)</t>
  </si>
  <si>
    <t>IB. Total de Activos No Circulantes (IB = a + b + c + d + e + f + g + h + i)</t>
  </si>
  <si>
    <t>HACIENDA PÚBLICA/PATRIMONIO</t>
  </si>
  <si>
    <t>I. Total del Activo (I = IA + IB)</t>
  </si>
  <si>
    <t>IIIA. Hacienda Pública/Patrimonio Contribuido (IIIA = a + b + c)</t>
  </si>
  <si>
    <t>a. Aportaciones</t>
  </si>
  <si>
    <t>b. Donaciones de Capital</t>
  </si>
  <si>
    <t>c. Actualización de la Hacienda Pública/Patrimonio</t>
  </si>
  <si>
    <t>IIIB. Hacienda Pública/Patrimonio Generado (IIIB = a + b + c + d + e)</t>
  </si>
  <si>
    <t>a. Resultado del Ejercicio (Ahorro/Desahorro)</t>
  </si>
  <si>
    <t>b. Resultados de Ejercicios Anteriores</t>
  </si>
  <si>
    <t>c. Revalúos</t>
  </si>
  <si>
    <t>d. Reservas</t>
  </si>
  <si>
    <t>e. Rectificaciones de Resultados de Ejercicios Anteriores</t>
  </si>
  <si>
    <t>IIIC. Exceso o Insuficiencia en la Actualización de la Hacienda Pública/Patrimonio (IIIC=a+b)</t>
  </si>
  <si>
    <t>a. Resultado por Posición Monetaria</t>
  </si>
  <si>
    <t>b. Resultado por Tenencia de Activos no Monetarios</t>
  </si>
  <si>
    <t>III. Total Hacienda Pública/Patrimonio (III = IIIA + IIIB + IIIC)</t>
  </si>
  <si>
    <t>IV. Total del Pasivo y Hacienda Pública/Patrimonio (IV = II + III)</t>
  </si>
  <si>
    <t>Formato 2 Informe Analítico de la Deuda Pública y Otros Pasivos - LDF</t>
  </si>
  <si>
    <t>Informe Analítico de la Deuda Pública y Otros Pasivos - LDF</t>
  </si>
  <si>
    <t>Denominación de la Deuda Pública y Otros Pasivos</t>
  </si>
  <si>
    <t>Disposiciones del Periodo</t>
  </si>
  <si>
    <t>Amortizaciones del Periodo</t>
  </si>
  <si>
    <t>Revaluaciones, Reclasificaciones y Otros Ajustes</t>
  </si>
  <si>
    <t>Saldo Final del Periodo</t>
  </si>
  <si>
    <t>Pago de Intereses del Periodo</t>
  </si>
  <si>
    <t>Pago de Comisiones y demás costos asociados durante el Periodo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</si>
  <si>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</si>
  <si>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</si>
  <si>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</si>
  <si>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</si>
  <si>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</si>
  <si>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</si>
  <si>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</si>
  <si>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</si>
  <si>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</si>
  <si>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 xml:space="preserve">2. Otros Pasivos </t>
  </si>
  <si>
    <t>3. Total de la Deuda Pública y Otros Pasivos (3=1+2)</t>
  </si>
  <si>
    <r>
      <t xml:space="preserve">4. Deuda Contingente </t>
    </r>
    <r>
      <rPr>
        <b/>
        <vertAlign val="superscript"/>
        <sz val="11"/>
        <color theme="1"/>
        <rFont val="Calibri"/>
        <family val="2"/>
        <scheme val="minor"/>
      </rPr>
      <t>1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</si>
  <si>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Deuda Contingente 1</t>
  </si>
  <si>
    <t>B. Deuda Contingente 2</t>
  </si>
  <si>
    <t>C. Deuda Contingente XX</t>
  </si>
  <si>
    <r>
      <t xml:space="preserve">5. Valor de Instrumentos Bono Cupón Cero 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</si>
  <si>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Instrumento Bono Cupón Cero 1</t>
  </si>
  <si>
    <t>B. Instrumento Bono Cupón Cero 2</t>
  </si>
  <si>
    <t>C. Instrumento Bono Cupón Cero XX</t>
  </si>
  <si>
    <t>*</t>
  </si>
  <si>
    <r>
      <rPr>
        <vertAlign val="superscript"/>
        <sz val="11"/>
        <rFont val="Calibri"/>
        <family val="2"/>
        <scheme val="minor"/>
      </rPr>
      <t>1</t>
    </r>
    <r>
      <rPr>
        <sz val="11"/>
        <rFont val="Calibri"/>
        <family val="2"/>
        <scheme val="minor"/>
      </rPr>
      <t xml:space="preserve"> 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
</t>
    </r>
    <r>
      <rPr>
        <vertAlign val="superscript"/>
        <sz val="11"/>
        <rFont val="Calibri"/>
        <family val="2"/>
        <scheme val="minor"/>
      </rPr>
      <t>2</t>
    </r>
    <r>
      <rPr>
        <sz val="11"/>
        <rFont val="Calibri"/>
        <family val="2"/>
        <scheme val="minor"/>
      </rPr>
      <t xml:space="preserve"> 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</si>
  <si>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</si>
  <si>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</si>
  <si>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</si>
  <si>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</si>
  <si>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 Relacionados (o)</t>
  </si>
  <si>
    <t>Tasa Efectiva (p)</t>
  </si>
  <si>
    <t>6. Obligaciones a Corto Plazo (Informativo)</t>
  </si>
  <si>
    <t>A. Crédito 1</t>
  </si>
  <si>
    <t>B. Crédito 2</t>
  </si>
  <si>
    <t>C. Crédito XX</t>
  </si>
  <si>
    <t>Formato 3 Informe Analítico de Obligaciones Diferentes de Financiamientos - LDF</t>
  </si>
  <si>
    <t>Informe Analítico de Obligaciones Diferentes de Financiamientos – LDF</t>
  </si>
  <si>
    <t>Denominación de las Obligaciones Diferentes de Financiamiento</t>
  </si>
  <si>
    <t>Fecha del Contrato</t>
  </si>
  <si>
    <t>Fecha de inicio de operación del proyecto</t>
  </si>
  <si>
    <t>Fecha de vencimiento</t>
  </si>
  <si>
    <t>Monto de la inversión pactado</t>
  </si>
  <si>
    <t>Plazo pactado</t>
  </si>
  <si>
    <t>Monto promedio mensual del pago de la contraprestación</t>
  </si>
  <si>
    <t>Monto promedio mensual del pago de la contraprestación correspondiente al pago de inversión</t>
  </si>
  <si>
    <t>Monto pagado de la 
inversión al XX de 
XXXX de 20XN_x000D_</t>
  </si>
  <si>
    <t>Monto pagado 
de la inversión 
actualizado al 
XX de XXXX de 
20XN</t>
  </si>
  <si>
    <t>Saldo pendiente 
por pagar de la 
inversión al XX 
de XXXX de 
20XN</t>
  </si>
  <si>
    <t>A. Asociaciones Público Privadas (APP’s) (A=a+b+c+d)</t>
  </si>
  <si>
    <t>a) APP 1</t>
  </si>
  <si>
    <t>b) APP 2</t>
  </si>
  <si>
    <t>c) APP 3</t>
  </si>
  <si>
    <t>d) APP XX</t>
  </si>
  <si>
    <t>B. Otros Instrumentos (B=a+b+c+d)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</si>
  <si>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</si>
  <si>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</si>
  <si>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</si>
  <si>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</si>
  <si>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</si>
  <si>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Formato 4 Balance Presupuestario - LDF</t>
  </si>
  <si>
    <t>Balance Presupuestario - LDF</t>
  </si>
  <si>
    <t>Estimado/
Aprobado</t>
  </si>
  <si>
    <t>Devengado</t>
  </si>
  <si>
    <t>Recaudado/
Pagado</t>
  </si>
  <si>
    <t>A. Ingresos Totales (A = A1+A2+A3)</t>
  </si>
  <si>
    <t>A1. Ingresos de Libre Disposición</t>
  </si>
  <si>
    <t>A2. Transferencias Federales Etiquetadas</t>
  </si>
  <si>
    <t>A3. Financiamiento Neto</t>
  </si>
  <si>
    <t>B. Egresos Presupuestarios1 (B = B1+B2)</t>
  </si>
  <si>
    <t>B1. Gasto No Etiquetado (sin incluir Amortización de la Deuda Pública)</t>
  </si>
  <si>
    <t xml:space="preserve">B2. Gasto Etiquetado (sin incluir Amortización de la Deuda Pública) 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</si>
  <si>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</si>
  <si>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</si>
  <si>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</si>
  <si>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 xml:space="preserve">I. Balance Presupuestario (I = A – B + C)  </t>
  </si>
  <si>
    <t>II. Balance Presupuestario sin Financiamiento Neto (II = I - A3)</t>
  </si>
  <si>
    <t>III. Balance Presupuestario sin Financiamiento Neto y sin Remanentes del Ejercicio Anterior (III= II - C)</t>
  </si>
  <si>
    <t>Aprobado</t>
  </si>
  <si>
    <t>Pagado</t>
  </si>
  <si>
    <t>E. Intereses, Comisiones y Gastos de la Deuda (E = E1+E2)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</si>
  <si>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</si>
  <si>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</si>
  <si>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</si>
  <si>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</si>
  <si>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</si>
  <si>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</si>
  <si>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</si>
  <si>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</si>
  <si>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</si>
  <si>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– G )</t>
  </si>
  <si>
    <t xml:space="preserve">A1. Ingresos de Libre Disposición </t>
  </si>
  <si>
    <t>A3.1 Financiamiento Neto con Fuente de Pago de Ingresos de Libre Disposición (A3.1 = F1 – G1)</t>
  </si>
  <si>
    <t>V. Balance Presupuestario de Recursos Disponibles (V = A1 + A3.1 – B 1 + C1)</t>
  </si>
  <si>
    <t>VI. Balance Presupuestario de Recursos Disponibles sin Financiamiento Neto (VI = V – A3.1)</t>
  </si>
  <si>
    <t>A3.2 Financiamiento Neto con Fuente de Pago de Transferencias Federales Etiquetadas (A3.2 = F2 – G2)</t>
  </si>
  <si>
    <t>B2. Gasto Etiquetado (sin incluir Amortización de la Deuda Pública)</t>
  </si>
  <si>
    <t>VII. Balance Presupuestario de Recursos Etiquetados (VII = A2 + A3.2 – B2 + C2)</t>
  </si>
  <si>
    <t>VIII. Balance Presupuestario de Recursos Etiquetados sin Financiamiento Neto (VIII = VII – A3.2)</t>
  </si>
  <si>
    <t>Formato 5 Estado Analítico de Ingresos Detallado - LDF</t>
  </si>
  <si>
    <t>Estado Analítico de Ingresos Detallado - LDF</t>
  </si>
  <si>
    <t>Ingreso</t>
  </si>
  <si>
    <t>Diferencia</t>
  </si>
  <si>
    <t>Estimado</t>
  </si>
  <si>
    <t>Ampliaciones/ (Reducciones)</t>
  </si>
  <si>
    <t>Modificado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</si>
  <si>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</si>
  <si>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</si>
  <si>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</si>
  <si>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</si>
  <si>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</si>
  <si>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</si>
  <si>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</si>
  <si>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</si>
  <si>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 de Bienes y Prestación de Servicios</t>
  </si>
  <si>
    <t>H. Participaciones (H=h1+h2+h3+h4+h5+h6+h7+h8+h9+h10+h11)</t>
  </si>
  <si>
    <t xml:space="preserve">h1) Fondo General de Participaciones 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</si>
  <si>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</si>
  <si>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</si>
  <si>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</si>
  <si>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</si>
  <si>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</si>
  <si>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</si>
  <si>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</si>
  <si>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</si>
  <si>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</si>
  <si>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</si>
  <si>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</si>
  <si>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</si>
  <si>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</si>
  <si>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</si>
  <si>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</si>
  <si>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</si>
  <si>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</si>
  <si>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</si>
  <si>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</si>
  <si>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</si>
  <si>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 xml:space="preserve">l1) Participaciones en Ingresos Locales </t>
  </si>
  <si>
    <t>l2) Otros Ingresos de Libre Disposición</t>
  </si>
  <si>
    <t>I. Total de Ingresos de Libre Disposición (I=A+B+C+D+E+F+G+H+I+J+K+L)</t>
  </si>
  <si>
    <t>Ingresos Excedentes de Ingresos de Libre Disposición</t>
  </si>
  <si>
    <t xml:space="preserve">Transferencias Federales Etiquetadas 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</si>
  <si>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</si>
  <si>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</si>
  <si>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</si>
  <si>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</si>
  <si>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</si>
  <si>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</si>
  <si>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</si>
  <si>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</si>
  <si>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</si>
  <si>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</si>
  <si>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</si>
  <si>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</si>
  <si>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</si>
  <si>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</si>
  <si>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</si>
  <si>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</si>
  <si>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</si>
  <si>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Asignaciones, Subsidios y Subvenciones, y Pensiones y Jubilaciones</t>
  </si>
  <si>
    <t>E. Otras Transferencias Federales Etiquetadas</t>
  </si>
  <si>
    <t>II. Total de Transferencias Federales Etiquetadas (II = A + B + C + D + E)</t>
  </si>
  <si>
    <t>III. Ingresos Derivados de Financiamientos (III = A)</t>
  </si>
  <si>
    <t>A. Ingresos Derivados de Financiamientos</t>
  </si>
  <si>
    <t>IV. Total de Ingresos (IV = I + II + 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</si>
  <si>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</si>
  <si>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</si>
  <si>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</si>
  <si>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 = 1 + 2)</t>
  </si>
  <si>
    <t>Formato 6 a) Estado Analítico del Ejercicio del Presupuesto de Egresos Detallado - LDF 
                       (Clasificación por Objeto del Gasto)</t>
  </si>
  <si>
    <t>Estado Analítico del Ejercicio del Presupuesto de Egresos Detallado - LDF</t>
  </si>
  <si>
    <t xml:space="preserve">Clasificación por Objeto del Gasto (Capítulo y Concepto) </t>
  </si>
  <si>
    <t>Egresos</t>
  </si>
  <si>
    <t>Subejercicio</t>
  </si>
  <si>
    <t xml:space="preserve">Ampliaciones/ (Reducciones) </t>
  </si>
  <si>
    <t xml:space="preserve">Modificado </t>
  </si>
  <si>
    <t xml:space="preserve">Pagado </t>
  </si>
  <si>
    <t>I. Gasto No Etiquetado (I=A+B+C+D+E+F+G+H+I)</t>
  </si>
  <si>
    <t>A. Servicios Personales (A=a1+a2+a3+a4+a5+a6+a7)</t>
  </si>
  <si>
    <t>a1) Remuneraciones al Personal de Carácter Permanente</t>
  </si>
  <si>
    <t>a2) Remuneraciones al Personal de Carácter Transitorio</t>
  </si>
  <si>
    <t>a3) Remuneraciones Adicionales y Especiales</t>
  </si>
  <si>
    <t>a4) Seguridad Social</t>
  </si>
  <si>
    <t>a5) Otras Prestaciones Sociales y Económicas</t>
  </si>
  <si>
    <t>a6) Previsiones</t>
  </si>
  <si>
    <t>a7) Pago de Estímulos a Servidores Públicos</t>
  </si>
  <si>
    <t>B. Materiales y Suministros (B=b1+b2+b3+b4+b5+b6+b7+b8+b9)</t>
  </si>
  <si>
    <t>b1) Materiales de Administración, Emisión de Documentos y Artículos Oficiales</t>
  </si>
  <si>
    <t>b2) Alimentos y Utensilios</t>
  </si>
  <si>
    <t>b3) Materias Primas y Materiales de Producción y Comercialización</t>
  </si>
  <si>
    <t>b4) Materiales y Artículos de Construcción y de Reparación</t>
  </si>
  <si>
    <t>b5) Productos Químicos, Farmacéuticos y de Laboratorio</t>
  </si>
  <si>
    <t>b6) Combustibles, Lubricantes y Aditivos</t>
  </si>
  <si>
    <t>b7) Vestuario, Blancos, Prendas de Protección y Artículos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</si>
  <si>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</si>
  <si>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</si>
  <si>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</si>
  <si>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Básicos</t>
  </si>
  <si>
    <t>c2) Servicios de Arrendamiento</t>
  </si>
  <si>
    <t>c3) Servicios Profesionales, Científicos, Técnicos y Otros Servicios</t>
  </si>
  <si>
    <t>c4) Servicios Financieros, Bancarios y Comerciales</t>
  </si>
  <si>
    <t>c5) Servicios de Instalación, Reparación, Mantenimiento y Conservación</t>
  </si>
  <si>
    <t>c6) Servicios de Comunicación Social y Publicidad</t>
  </si>
  <si>
    <t>c7) Servicios de Traslado y Viáticos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</si>
  <si>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</si>
  <si>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</si>
  <si>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</si>
  <si>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Público</t>
  </si>
  <si>
    <t>d2) Transferencias al Resto del Sector Público</t>
  </si>
  <si>
    <t>d3) Subsidios y Subvenciones</t>
  </si>
  <si>
    <t>d4) Ayudas Sociales</t>
  </si>
  <si>
    <t>d5) Pensiones y Jubilaciones</t>
  </si>
  <si>
    <t>d6) Transferencias a Fideicomisos, Mandatos y Otros Análogos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</si>
  <si>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</si>
  <si>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</si>
  <si>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</si>
  <si>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</si>
  <si>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Administración</t>
  </si>
  <si>
    <t>e2) Mobiliario y Equipo Educacional y Recreativo</t>
  </si>
  <si>
    <t>e3) Equipo e Instrumental Médico y de Laboratorio</t>
  </si>
  <si>
    <t>e4) Vehículos y Equipo de Transporte</t>
  </si>
  <si>
    <t>e5) Equipo de Defensa y Seguridad</t>
  </si>
  <si>
    <t>e6) Maquinaria, Otros Equipos y Herramientas</t>
  </si>
  <si>
    <t>e7) Activos Biológicos</t>
  </si>
  <si>
    <t>e8) Bienes Inmuebles</t>
  </si>
  <si>
    <t>e9) Activos Intangibles</t>
  </si>
  <si>
    <t>F. Inversión Pública (F=f1+f2+f3)</t>
  </si>
  <si>
    <t>f1) Obra Pública en Bienes de Dominio Público</t>
  </si>
  <si>
    <t>f2) Obra Pública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</si>
  <si>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</si>
  <si>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</si>
  <si>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</si>
  <si>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</si>
  <si>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Títulos y Valores</t>
  </si>
  <si>
    <t>g4) Concesión de Préstamos</t>
  </si>
  <si>
    <t>g5) Inversiones en Fideicomisos, Mandatos y Otros Análogos</t>
  </si>
  <si>
    <t xml:space="preserve">          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</si>
  <si>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</si>
  <si>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</si>
  <si>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</si>
  <si>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</si>
  <si>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</si>
  <si>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</si>
  <si>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Pública (I=i1+i2+i3+i4+i5+i6+i7)</t>
  </si>
  <si>
    <t>i1) Amortización de la Deuda Pública</t>
  </si>
  <si>
    <t>i2) Intereses de la Deuda Pública</t>
  </si>
  <si>
    <t>i3) Comisiones de la Deuda Pública</t>
  </si>
  <si>
    <t>i4) Gastos de la Deuda Pública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</si>
  <si>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</si>
  <si>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</si>
  <si>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</si>
  <si>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</si>
  <si>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</si>
  <si>
    <t>Formato 6 b) Estado Analítico del Ejercicio del Presupuesto de Egresos Detallado - LDF 
                        (Clasificación Administrativa)</t>
  </si>
  <si>
    <t>Clasificación Administrativa</t>
  </si>
  <si>
    <t>I. Gasto No Etiquetado (I=A+B+C+D+E+F+G+H)</t>
  </si>
  <si>
    <t>A. Dependencia o Unidad Administrativa 1</t>
  </si>
  <si>
    <t>B. Dependencia o Unidad Administrativa 2</t>
  </si>
  <si>
    <t>C. Dependencia o Unidad Administrativa 3</t>
  </si>
  <si>
    <t>D. Dependencia o Unidad Administrativa 4</t>
  </si>
  <si>
    <t>E. Dependencia o Unidad Administrativa 5</t>
  </si>
  <si>
    <t>F. Dependencia o Unidad Administrativa 6</t>
  </si>
  <si>
    <t>G. Dependencia o Unidad Administrativa 7</t>
  </si>
  <si>
    <t>H. Dependencia o Unidad Administrativa xx</t>
  </si>
  <si>
    <t>II. Gasto Etiquetado (II=A+B+C+D+E+F+G+H)</t>
  </si>
  <si>
    <t>Formato 6 c) Estado Analítico del Ejercicio del Presupuesto de Egresos Detallado -LDF 
                       (Clasificación Funcional)</t>
  </si>
  <si>
    <t>Estado Analítico del Ejercicio del Presupueso de Egresos Detallado - LDF</t>
  </si>
  <si>
    <t>Clasificación Funcional (Finalidad y Función)</t>
  </si>
  <si>
    <t>Ampliaciones / (Reducciones)</t>
  </si>
  <si>
    <t>I. Gasto No Etiquetado (I=A+B+C+D)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</si>
  <si>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</si>
  <si>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</si>
  <si>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</si>
  <si>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</si>
  <si>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</si>
  <si>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</si>
  <si>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</si>
  <si>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</si>
  <si>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</si>
  <si>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</si>
  <si>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</si>
  <si>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</si>
  <si>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</si>
  <si>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</si>
  <si>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</si>
  <si>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</si>
  <si>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</si>
  <si>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</si>
  <si>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</si>
  <si>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</si>
  <si>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</si>
  <si>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</si>
  <si>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</si>
  <si>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</si>
  <si>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</si>
  <si>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</si>
  <si>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</si>
  <si>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</si>
  <si>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 / Costo Financiero de la Deuda</t>
  </si>
  <si>
    <t>d2) Transferencias, Participaciones y Aportaciones Entre Diferentes Niveles y Órdenes de Gobierno</t>
  </si>
  <si>
    <t>d3) Saneamiento del Sistema Financiero</t>
  </si>
  <si>
    <t>d4) Adeudos de Ejercicios Fiscales Anteriores</t>
  </si>
  <si>
    <t>II. Gasto Etiquetado (II=A+B+C+D)</t>
  </si>
  <si>
    <t>Formato 6 d) Estado Analítico del Ejercicio del Presupuesto de Egresos Detallado  - LDF
                        (Clasificación de Servicios Personales por Categoría)</t>
  </si>
  <si>
    <t>Clasificación de Servicios Personales por Categoría</t>
  </si>
  <si>
    <t>I. Gasto No Etiquetado (I=A+B+C+D+E+F)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</si>
  <si>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</si>
  <si>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</si>
  <si>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</si>
  <si>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</si>
  <si>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</si>
  <si>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</si>
  <si>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(E=e1+e2)</t>
  </si>
  <si>
    <t>e1) Nombre del Programa o Ley 1</t>
  </si>
  <si>
    <t>e2) Nombre del Programa o Ley 2</t>
  </si>
  <si>
    <t>F. Sentencias laborales definitivas</t>
  </si>
  <si>
    <t>II. Gasto Etiquetado (II=A+B+C+D+E+F)</t>
  </si>
  <si>
    <t>III. Total del Gasto en Servicios Personales (III = I + II)</t>
  </si>
  <si>
    <t>Formato 7 a) Proyecciones de Ingresos - LDF</t>
  </si>
  <si>
    <t>Proyecciones de Ingresos - LDF</t>
  </si>
  <si>
    <t>(CIFRAS NOMINALES)</t>
  </si>
  <si>
    <t>1.   Ingresos de Libre Disposición (1=A+B+C+D+E+F+G+H+I+J+K+L)</t>
  </si>
  <si>
    <t>A.     Impuestos</t>
  </si>
  <si>
    <t>B.     Cuotas y Aportaciones de Seguridad Social</t>
  </si>
  <si>
    <t>C.    Contribuciones de Mejoras</t>
  </si>
  <si>
    <t>D.    Derechos</t>
  </si>
  <si>
    <t>E.     Productos</t>
  </si>
  <si>
    <t>F.     Aprovechamientos</t>
  </si>
  <si>
    <t>G.    Ingresos por Venta de Bienes y Prestación de Servicios</t>
  </si>
  <si>
    <t>H.    Participaciones</t>
  </si>
  <si>
    <t>I.      Incentivos Derivados de la Colaboración Fiscal</t>
  </si>
  <si>
    <t>J.     Transferencias y Asignaciones</t>
  </si>
  <si>
    <t>K.     Convenios</t>
  </si>
  <si>
    <t>L.     Otros Ingresos de Libre Disposición</t>
  </si>
  <si>
    <t/>
  </si>
  <si>
    <t>2.   Transferencias Federales Etiquetadas (2=A+B+C+D+E)</t>
  </si>
  <si>
    <t>A.     Aportaciones</t>
  </si>
  <si>
    <t>B.     Convenios</t>
  </si>
  <si>
    <t>C.    Fondos Distintos de Aportaciones</t>
  </si>
  <si>
    <t>D.    Transferencias, Asignaciones, Subsidios y Subvenciones, y Pensiones y Jubilaciones</t>
  </si>
  <si>
    <t>E.     Otras Transferencias Federales Etiquetadas</t>
  </si>
  <si>
    <t>3.   Ingresos Derivados de Financiamientos (3=A)</t>
  </si>
  <si>
    <t>A.     Ingresos Derivados de Financiamientos</t>
  </si>
  <si>
    <t>4.   Total de Ingresos Proyectados (4=1+2+3)</t>
  </si>
  <si>
    <t>1. Ingresos Derivados de Financiamientos con Fuente de Pago de Recursos de Libre Disposición</t>
  </si>
  <si>
    <t>3. Ingresos Derivados de Financiamiento (3 = 1 + 2)</t>
  </si>
  <si>
    <t>Formato 7 b) Proyecciones de Egresos - LDF</t>
  </si>
  <si>
    <t>Proyecciones de Egresos - LDF</t>
  </si>
  <si>
    <t>1. Gasto No Etiquetado (1=A+B+C+D+E+F+G+H+I)</t>
  </si>
  <si>
    <t>A.     Servicios Personales</t>
  </si>
  <si>
    <t>B.     Materiales y Suministros</t>
  </si>
  <si>
    <t>C.    Servicios Generales</t>
  </si>
  <si>
    <t>D.    Transferencias, Asignaciones, Subsidios y Otras Ayudas</t>
  </si>
  <si>
    <t>E.     Bienes Muebles, Inmuebles e Intangibles</t>
  </si>
  <si>
    <t>F.     Inversión Pública</t>
  </si>
  <si>
    <t>G.    Inversiones Financieras y Otras Provisiones</t>
  </si>
  <si>
    <t xml:space="preserve">H.    Participaciones y Aportaciones </t>
  </si>
  <si>
    <t>I.      Deuda Pública</t>
  </si>
  <si>
    <t>2. Gasto Etiquetado (2=A+B+C+D+E+F+G+H+I)</t>
  </si>
  <si>
    <t>H.    Participaciones y Aportaciones</t>
  </si>
  <si>
    <t>3. Total de Egresos Proyectados (3 = 1 + 2)</t>
  </si>
  <si>
    <t>Formato 7 c) Resultados de Ingresos - LDF</t>
  </si>
  <si>
    <t>Resultados de Ingresos - LDF</t>
  </si>
  <si>
    <t>1. Ingresos de Libre Disposición (1=A+B+C+D+E+F+G+H+I+J+K+L)</t>
  </si>
  <si>
    <t>2. Transferencias Federales Etiquetadas (2=A+B+C+D+E)</t>
  </si>
  <si>
    <t>3. Ingresos Derivados de Financiamientos (3=A)</t>
  </si>
  <si>
    <t>4. Total de Resultados de Ingresos (4=1+2+3)</t>
  </si>
  <si>
    <r>
      <rPr>
        <vertAlign val="superscript"/>
        <sz val="8.25"/>
        <color theme="1"/>
        <rFont val="Calibri"/>
        <family val="2"/>
      </rPr>
      <t>1</t>
    </r>
    <r>
      <rPr>
        <sz val="11"/>
        <color theme="1"/>
        <rFont val="Calibri"/>
        <family val="2"/>
        <scheme val="minor"/>
      </rPr>
      <t>. Los importes corresponden a los egresos totales devengados.</t>
    </r>
  </si>
  <si>
    <r>
      <rPr>
        <vertAlign val="superscript"/>
        <sz val="8.25"/>
        <color theme="1"/>
        <rFont val="Calibri"/>
        <family val="2"/>
      </rPr>
      <t>2</t>
    </r>
    <r>
      <rPr>
        <sz val="11"/>
        <color theme="1"/>
        <rFont val="Calibri"/>
        <family val="2"/>
        <scheme val="minor"/>
      </rPr>
      <t xml:space="preserve">. Los importes corresponden a los egresos devengados al cierre trimestral más reciente disponible y estimados para el resto del ejercicio. </t>
    </r>
  </si>
  <si>
    <t>Formato 7 d) Resultados de Egresos - LDF</t>
  </si>
  <si>
    <t>Resultados de Egresos - LDF</t>
  </si>
  <si>
    <t>Formato 8) Informe sobre Estudios Actuariales – LDF</t>
  </si>
  <si>
    <t>Informe sobre Estudios Actuariales - LDF</t>
  </si>
  <si>
    <t>Pensiones y jubilaciones</t>
  </si>
  <si>
    <t>Salud</t>
  </si>
  <si>
    <t>Riesgos de trabajo</t>
  </si>
  <si>
    <t>Invalidez y vida</t>
  </si>
  <si>
    <t>Otras prestaciones sociales</t>
  </si>
  <si>
    <t>Tipo de Sistema</t>
  </si>
  <si>
    <t>Prestación laboral o Fondo general para trabajadores del estado o municipio</t>
  </si>
  <si>
    <t>Beneficio definido, Contribución definida o Mixto</t>
  </si>
  <si>
    <t>Población afiliada</t>
  </si>
  <si>
    <t>Activos</t>
  </si>
  <si>
    <t>Edad máxima</t>
  </si>
  <si>
    <t>Edad mínima</t>
  </si>
  <si>
    <t>Edad promedio</t>
  </si>
  <si>
    <t>Pensionados y Jubilados</t>
  </si>
  <si>
    <t>Beneficiarios</t>
  </si>
  <si>
    <t>Promedio de años de servicio (trabajadores activos)</t>
  </si>
  <si>
    <t>Aportación individual al plan de pensión como % del salario</t>
  </si>
  <si>
    <t>Aportación del ente público al plan de pensión como % del salario</t>
  </si>
  <si>
    <t>Crecimiento esperado de los pensionados y jubilados (como %)</t>
  </si>
  <si>
    <t>Crecimiento esperado de los activos (como %)</t>
  </si>
  <si>
    <t>Edad de Jubilación o Pensión</t>
  </si>
  <si>
    <t>Esperanza de vida</t>
  </si>
  <si>
    <t>Ingresos del Fondo</t>
  </si>
  <si>
    <t>Ingresos Anuales al Fondo de Pensiones</t>
  </si>
  <si>
    <t>Nómina anual</t>
  </si>
  <si>
    <t>Beneficiarios de Pensionados y Jubilados</t>
  </si>
  <si>
    <t>Monto mensual por pensión</t>
  </si>
  <si>
    <t>Máximo</t>
  </si>
  <si>
    <t>Mínimo</t>
  </si>
  <si>
    <t>Promedio</t>
  </si>
  <si>
    <t>Monto de la reserva</t>
  </si>
  <si>
    <t>Valor presente de las obligaciones</t>
  </si>
  <si>
    <t>Pensiones y Jubilaciones en curso de pago</t>
  </si>
  <si>
    <t>Generación actual</t>
  </si>
  <si>
    <t>Generaciones futuras</t>
  </si>
  <si>
    <t>Valor presente de las contribuciones asociadas a los sueldos futuros de cotización X%</t>
  </si>
  <si>
    <t>Valor presente de aportaciones futuras</t>
  </si>
  <si>
    <t>Otros Ingresos</t>
  </si>
  <si>
    <t>Déficit/superávit actuarial</t>
  </si>
  <si>
    <t>Periodo de suficiencia</t>
  </si>
  <si>
    <t>Año de descapitalización</t>
  </si>
  <si>
    <t>Tasa de rendimiento</t>
  </si>
  <si>
    <t>Estudio actuarial</t>
  </si>
  <si>
    <t>Año de elaboración del estudio actuarial</t>
  </si>
  <si>
    <t>Empresa que elaboró el estudio actuarial</t>
  </si>
  <si>
    <t>INSTITUTO MUNICIPAL DE PLANEACION DE IRAPUATO GUANAJUATO</t>
  </si>
  <si>
    <t>Al 31 de diciembre de 2025 y al 31 de marzo de 2026</t>
  </si>
  <si>
    <t>Del 1 de enero al 31 de marzo de 2026</t>
  </si>
  <si>
    <t>31120M15P010000 IMPLAN IRAPUATO DIRECCION GENERAL</t>
  </si>
  <si>
    <t>31120M15P020000 DIRECCION VINCULACION</t>
  </si>
  <si>
    <t>31120M15P030000 DIRECCION GESTION DE PLANEACION</t>
  </si>
  <si>
    <t>31120M15P040000 DIRECCION DE PROCESOS DE PLANEACION</t>
  </si>
  <si>
    <t>31120M15P050000 DIRECCION DE GEOSTADISTICA</t>
  </si>
  <si>
    <r>
      <t xml:space="preserve">2021 </t>
    </r>
    <r>
      <rPr>
        <b/>
        <vertAlign val="superscript"/>
        <sz val="8.25"/>
        <color rgb="FF000000"/>
        <rFont val="Calibri"/>
      </rPr>
      <t>1</t>
    </r>
  </si>
  <si>
    <r>
      <t xml:space="preserve">2022 </t>
    </r>
    <r>
      <rPr>
        <b/>
        <vertAlign val="superscript"/>
        <sz val="8.25"/>
        <color rgb="FF000000"/>
        <rFont val="Calibri"/>
      </rPr>
      <t>1</t>
    </r>
  </si>
  <si>
    <r>
      <t xml:space="preserve">2023 </t>
    </r>
    <r>
      <rPr>
        <b/>
        <vertAlign val="superscript"/>
        <sz val="8.25"/>
        <color rgb="FF000000"/>
        <rFont val="Calibri"/>
      </rPr>
      <t>1</t>
    </r>
  </si>
  <si>
    <r>
      <t xml:space="preserve">2024 </t>
    </r>
    <r>
      <rPr>
        <b/>
        <vertAlign val="superscript"/>
        <sz val="8.25"/>
        <color rgb="FF000000"/>
        <rFont val="Calibri"/>
      </rPr>
      <t>1</t>
    </r>
  </si>
  <si>
    <r>
      <t xml:space="preserve">2025 </t>
    </r>
    <r>
      <rPr>
        <b/>
        <vertAlign val="superscript"/>
        <sz val="8.25"/>
        <color rgb="FF000000"/>
        <rFont val="Calibri"/>
      </rPr>
      <t>1</t>
    </r>
  </si>
  <si>
    <r>
      <t xml:space="preserve">2026 </t>
    </r>
    <r>
      <rPr>
        <b/>
        <vertAlign val="superscript"/>
        <sz val="8.25"/>
        <color rgb="FF000000"/>
        <rFont val="Calibri"/>
      </rPr>
      <t>2</t>
    </r>
  </si>
  <si>
    <r>
      <t xml:space="preserve">2026 </t>
    </r>
    <r>
      <rPr>
        <b/>
        <vertAlign val="superscript"/>
        <sz val="8.25"/>
        <color rgb="FF000000"/>
        <rFont val="Calibri"/>
      </rPr>
      <t>1</t>
    </r>
  </si>
  <si>
    <t>SUBROGADA AL IMSS</t>
  </si>
  <si>
    <t>INSTITUTO MUNICIPAL DE PLANEACIÓN DE IRAPUATO, GTO.
Formato de Ingresos Estatales ( Sistema de Alertas )
2026
(PESOS)</t>
  </si>
  <si>
    <t>Concepto (c)</t>
  </si>
  <si>
    <t>1 Trimestre</t>
  </si>
  <si>
    <t>2 Trimestre</t>
  </si>
  <si>
    <t>3 Trimestre</t>
  </si>
  <si>
    <t>4 Trimestre</t>
  </si>
  <si>
    <t>TOTAL</t>
  </si>
  <si>
    <t>Ingresos Totales</t>
  </si>
  <si>
    <t>Ingresos Locales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</si>
  <si>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</si>
  <si>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</si>
  <si>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</si>
  <si>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</si>
  <si>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</si>
  <si>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</si>
  <si>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 y Servicios</t>
  </si>
  <si>
    <t>Participaciones</t>
  </si>
  <si>
    <t xml:space="preserve">Fondo General de Participaciones </t>
  </si>
  <si>
    <t>Fondo de Fomento Municipal</t>
  </si>
  <si>
    <t>Fondo de Fiscalización y Recaudación</t>
  </si>
  <si>
    <t>Fondo de Compensación</t>
  </si>
  <si>
    <t>Fondo de Extracción de Hidrocarburos</t>
  </si>
  <si>
    <t>Impuesto Especial sobre Producción y Servicios</t>
  </si>
  <si>
    <t>0.136% de la Recaudación Federal Participable</t>
  </si>
  <si>
    <t>3.17%  Sobre Extracción de Petróleo</t>
  </si>
  <si>
    <t>Gasolinas y Diésel</t>
  </si>
  <si>
    <t>Fondo del Impuesto Sobre la Renta</t>
  </si>
  <si>
    <t>Fondo de Estabilización de los Ingresos de las Entidades Federativas</t>
  </si>
  <si>
    <t>Transferencias, Asignaciones, Subsidios y Otras Ayudas</t>
  </si>
  <si>
    <t>Transferencias</t>
  </si>
  <si>
    <t xml:space="preserve">Convenios </t>
  </si>
  <si>
    <t>Incentivos Económicos</t>
  </si>
  <si>
    <t>Tenencia o uso de vehículos</t>
  </si>
  <si>
    <t>Fondo de compensación ISAN</t>
  </si>
  <si>
    <t>Impuesto Sobre Automóviles Nuevos</t>
  </si>
  <si>
    <t>Fondo de Compensación de Repecos-intermedios</t>
  </si>
  <si>
    <t>Otros Incentivos Económicos</t>
  </si>
  <si>
    <t>Otros Ingresos de Libre Disposición</t>
  </si>
  <si>
    <t>Transferencias Federales Etiquetadas</t>
  </si>
  <si>
    <t>Aportaciones</t>
  </si>
  <si>
    <t>Fondo de Aportaciones para la Nómina Educativa y Gasto Operativo</t>
  </si>
  <si>
    <t>Fondo de Aportaciones para los Servicios de Salud</t>
  </si>
  <si>
    <t>Fondo de Aportaciones para la Infraestructura Social</t>
  </si>
  <si>
    <t>Fondo de Aportaciones para el Fortalecimiento de los Municipios y de las Demarcaciones Territoriales del Distrito Federal</t>
  </si>
  <si>
    <t>Fondo de Aportaciones Múltiples</t>
  </si>
  <si>
    <t>Fondo de Aportaciones para la Educación Tecnológica y de Adultos</t>
  </si>
  <si>
    <t>Fondo de Aportaciones para la Seguridad Pública de los Estados y de la Ciudad de México</t>
  </si>
  <si>
    <t>Fondo de Aportaciones para el Fortalecimiento de las Entidades Federativas</t>
  </si>
  <si>
    <t>Convenios</t>
  </si>
  <si>
    <t>Convenios de Protección Social en Salud</t>
  </si>
  <si>
    <t>Convenios de Descentralización</t>
  </si>
  <si>
    <t>Convenios de Reasignación</t>
  </si>
  <si>
    <t>Otros Convenios y Subsidios</t>
  </si>
  <si>
    <t>Fondos Distintos de Aportanciones</t>
  </si>
  <si>
    <t>Fondo para Entidades Federativas y Municipios Productores de Hidrocarburos</t>
  </si>
  <si>
    <t>Fondo Minero</t>
  </si>
  <si>
    <t>Transferencias, Subsidios y Subvenciones, y Pensiones y Jubilaciones</t>
  </si>
  <si>
    <t>Otros Ingresos Etiquetados</t>
  </si>
  <si>
    <t>2T</t>
  </si>
  <si>
    <t>Financiamiento Neto</t>
  </si>
  <si>
    <t>Monto total de disposiciones realizadas en el periodo</t>
  </si>
  <si>
    <t>Amortizaciones de Deuda Pública</t>
  </si>
  <si>
    <t>Participaciones Netas</t>
  </si>
  <si>
    <t>(-) Participaciones otorgadas a Municipios</t>
  </si>
  <si>
    <t>Incentivos Económicos Netos</t>
  </si>
  <si>
    <t>Inventivos Económicos</t>
  </si>
  <si>
    <t>(-) Incentivos Económicos otorgadas a Municipios</t>
  </si>
  <si>
    <t>Fuente: Informe elaborado con cifras generadas de la PEI, Información Financiera Trimestral y por anexos de la DCSC.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</si>
</sst>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dd/mm/yyyy;@"/>
    <numFmt numFmtId="165" formatCode="#,##0_ ;\-#,##0\ 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2" tint="-9.9978637043366805E-2"/>
      <name val="Calibri"/>
      <family val="2"/>
      <scheme val="minor"/>
    </font>
    <font>
      <sz val="11"/>
      <color theme="2" tint="-9.9978637043366805E-2"/>
      <name val="Calibri"/>
      <family val="2"/>
      <scheme val="minor"/>
    </font>
    <font>
      <sz val="11"/>
      <name val="Calibri"/>
      <family val="2"/>
      <scheme val="minor"/>
    </font>
    <font>
      <sz val="10"/>
      <color rgb="FF000000"/>
      <name val="Times New Roman"/>
      <family val="1"/>
    </font>
    <font>
      <vertAlign val="superscript"/>
      <sz val="11"/>
      <name val="Calibri"/>
      <family val="2"/>
      <scheme val="minor"/>
    </font>
    <font>
      <vertAlign val="superscript"/>
      <sz val="8.25"/>
      <color theme="1"/>
      <name val="Calibri"/>
      <family val="2"/>
    </font>
    <font>
      <b/>
      <sz val="11"/>
      <color rgb="FF000000"/>
      <name val="Calibri"/>
    </font>
    <font>
      <b/>
      <vertAlign val="superscript"/>
      <sz val="8.25"/>
      <color rgb="FF000000"/>
      <name val="Calibri"/>
    </font>
    <font>
      <b/>
      <sz val="11"/>
      <color indexed="8"/>
      <name val="Calibri"/>
      <family val="2"/>
    </font>
    <font>
      <sz val="11"/>
      <color indexed="8"/>
      <name val="Calibri"/>
      <family val="2"/>
    </font>
    <font>
      <sz val="8"/>
      <name val="Calibri"/>
      <family val="2"/>
      <scheme val="minor"/>
    </font>
    <font>
      <sz val="10"/>
      <color theme="1"/>
      <name val="Times New Roman"/>
      <family val="2"/>
    </font>
    <font>
      <b/>
      <sz val="8"/>
      <color theme="0"/>
      <name val="Arial"/>
      <family val="2"/>
    </font>
    <font>
      <sz val="8"/>
      <color theme="1"/>
      <name val="Arial"/>
      <family val="2"/>
    </font>
    <font>
      <sz val="8"/>
      <color theme="0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Up="1">
      <left style="thin">
        <color auto="1"/>
      </left>
      <right style="thin">
        <color auto="1"/>
      </right>
      <top/>
      <bottom/>
      <diagonal style="thin">
        <color theme="1" tint="0.499984740745262"/>
      </diagonal>
    </border>
    <border>
      <left style="thin">
        <color indexed="0"/>
      </left>
      <right style="thin">
        <color indexed="0"/>
      </right>
      <top/>
      <bottom/>
      <diagonal/>
    </border>
    <border>
      <left/>
      <right/>
      <top style="thin">
        <color indexed="64"/>
      </top>
      <bottom style="dashed">
        <color theme="0" tint="-0.24994659260841701"/>
      </bottom>
      <diagonal/>
    </border>
    <border>
      <left/>
      <right/>
      <top style="dashed">
        <color theme="0" tint="-0.24994659260841701"/>
      </top>
      <bottom style="dashed">
        <color theme="0" tint="-0.24994659260841701"/>
      </bottom>
      <diagonal/>
    </border>
    <border>
      <left/>
      <right/>
      <top style="dashed">
        <color theme="0" tint="-0.24994659260841701"/>
      </top>
      <bottom style="thin">
        <color indexed="64"/>
      </bottom>
      <diagonal/>
    </border>
    <border>
      <left/>
      <right/>
      <top/>
      <bottom style="dashed">
        <color theme="0" tint="-0.24994659260841701"/>
      </bottom>
      <diagonal/>
    </border>
    <border>
      <left/>
      <right/>
      <top style="dashed">
        <color theme="0" tint="-0.24994659260841701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8">
    <xf numFmtId="0" fontId="0" fillId="0" borderId="0"/>
    <xf numFmtId="0" fontId="5" fillId="0" borderId="0"/>
    <xf numFmtId="0" fontId="9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7" fillId="0" borderId="0"/>
    <xf numFmtId="43" fontId="17" fillId="0" borderId="0" applyFont="0" applyFill="0" applyBorder="0" applyAlignment="0" applyProtection="0"/>
  </cellStyleXfs>
  <cellXfs count="202">
    <xf numFmtId="0" fontId="0" fillId="0" borderId="0" xfId="0"/>
    <xf numFmtId="0" fontId="2" fillId="2" borderId="12" xfId="0" applyFont="1" applyFill="1" applyBorder="1" applyAlignment="1" applyProtection="1">
      <alignment horizontal="center" vertical="center" wrapText="1"/>
      <protection locked="0"/>
    </xf>
    <xf numFmtId="0" fontId="2" fillId="0" borderId="14" xfId="0" applyFont="1" applyBorder="1" applyAlignment="1">
      <alignment horizontal="left" vertical="center" indent="2"/>
    </xf>
    <xf numFmtId="0" fontId="2" fillId="0" borderId="14" xfId="0" applyFont="1" applyBorder="1" applyAlignment="1">
      <alignment horizontal="left" vertical="center" indent="3"/>
    </xf>
    <xf numFmtId="4" fontId="2" fillId="0" borderId="14" xfId="0" applyNumberFormat="1" applyFont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2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indent="3"/>
    </xf>
    <xf numFmtId="0" fontId="3" fillId="0" borderId="7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3" fillId="0" borderId="15" xfId="0" applyFont="1" applyBorder="1"/>
    <xf numFmtId="0" fontId="2" fillId="2" borderId="12" xfId="0" applyFont="1" applyFill="1" applyBorder="1" applyAlignment="1">
      <alignment horizontal="left" vertical="center" wrapText="1" indent="3"/>
    </xf>
    <xf numFmtId="4" fontId="2" fillId="0" borderId="14" xfId="0" applyNumberFormat="1" applyFont="1" applyBorder="1" applyProtection="1">
      <protection locked="0"/>
    </xf>
    <xf numFmtId="4" fontId="6" fillId="2" borderId="16" xfId="0" applyNumberFormat="1" applyFont="1" applyFill="1" applyBorder="1"/>
    <xf numFmtId="4" fontId="7" fillId="2" borderId="16" xfId="0" applyNumberFormat="1" applyFont="1" applyFill="1" applyBorder="1"/>
    <xf numFmtId="4" fontId="2" fillId="0" borderId="14" xfId="0" applyNumberFormat="1" applyFont="1" applyBorder="1"/>
    <xf numFmtId="0" fontId="2" fillId="0" borderId="14" xfId="0" applyFont="1" applyBorder="1" applyAlignment="1">
      <alignment horizontal="left" vertical="center" wrapText="1" indent="3"/>
    </xf>
    <xf numFmtId="0" fontId="2" fillId="0" borderId="15" xfId="0" applyFont="1" applyBorder="1" applyAlignment="1">
      <alignment horizontal="left" vertical="center" wrapText="1" indent="3"/>
    </xf>
    <xf numFmtId="0" fontId="2" fillId="0" borderId="15" xfId="0" applyFont="1" applyBorder="1" applyAlignment="1">
      <alignment horizontal="left" vertical="center" indent="3"/>
    </xf>
    <xf numFmtId="0" fontId="2" fillId="0" borderId="14" xfId="0" applyFont="1" applyBorder="1" applyAlignment="1">
      <alignment horizontal="left" vertical="center" wrapText="1" indent="9"/>
    </xf>
    <xf numFmtId="4" fontId="7" fillId="2" borderId="16" xfId="0" applyNumberFormat="1" applyFont="1" applyFill="1" applyBorder="1" applyAlignment="1">
      <alignment vertical="center"/>
    </xf>
    <xf numFmtId="0" fontId="2" fillId="0" borderId="14" xfId="0" applyFont="1" applyBorder="1" applyAlignment="1">
      <alignment vertical="center"/>
    </xf>
    <xf numFmtId="4" fontId="2" fillId="0" borderId="14" xfId="0" applyNumberFormat="1" applyFont="1" applyBorder="1" applyAlignment="1">
      <alignment vertical="center"/>
    </xf>
    <xf numFmtId="0" fontId="2" fillId="2" borderId="12" xfId="0" applyFont="1" applyFill="1" applyBorder="1" applyAlignment="1">
      <alignment horizontal="center" vertical="center"/>
    </xf>
    <xf numFmtId="0" fontId="2" fillId="0" borderId="13" xfId="0" applyFont="1" applyBorder="1" applyAlignment="1">
      <alignment horizontal="left" vertical="center" indent="3"/>
    </xf>
    <xf numFmtId="0" fontId="2" fillId="3" borderId="13" xfId="0" applyFont="1" applyFill="1" applyBorder="1" applyAlignment="1">
      <alignment horizontal="left" vertical="center" indent="3"/>
    </xf>
    <xf numFmtId="0" fontId="2" fillId="3" borderId="14" xfId="0" applyFont="1" applyFill="1" applyBorder="1" applyAlignment="1">
      <alignment horizontal="left" vertical="center" indent="3"/>
    </xf>
    <xf numFmtId="0" fontId="2" fillId="3" borderId="14" xfId="0" applyFont="1" applyFill="1" applyBorder="1" applyAlignment="1">
      <alignment horizontal="left" indent="3"/>
    </xf>
    <xf numFmtId="4" fontId="2" fillId="0" borderId="13" xfId="0" applyNumberFormat="1" applyFont="1" applyBorder="1" applyAlignment="1" applyProtection="1">
      <alignment vertical="center"/>
      <protection locked="0"/>
    </xf>
    <xf numFmtId="0" fontId="3" fillId="0" borderId="1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0" borderId="14" xfId="0" applyFont="1" applyBorder="1" applyAlignment="1">
      <alignment horizontal="left" indent="3"/>
    </xf>
    <xf numFmtId="0" fontId="2" fillId="2" borderId="1" xfId="0" applyFont="1" applyFill="1" applyBorder="1" applyAlignment="1">
      <alignment horizontal="left" vertical="center"/>
    </xf>
    <xf numFmtId="0" fontId="2" fillId="2" borderId="12" xfId="0" applyFont="1" applyFill="1" applyBorder="1" applyAlignment="1" applyProtection="1">
      <alignment horizontal="center" vertical="center"/>
      <protection locked="0"/>
    </xf>
    <xf numFmtId="0" fontId="2" fillId="2" borderId="3" xfId="0" applyFont="1" applyFill="1" applyBorder="1" applyAlignment="1">
      <alignment horizontal="left" vertical="center" indent="2"/>
    </xf>
    <xf numFmtId="0" fontId="2" fillId="0" borderId="13" xfId="0" applyFont="1" applyBorder="1" applyAlignment="1">
      <alignment horizontal="left" vertical="center" indent="2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14" xfId="0" applyBorder="1" applyAlignment="1">
      <alignment horizontal="left" vertical="center" indent="3"/>
    </xf>
    <xf numFmtId="4" fontId="0" fillId="0" borderId="14" xfId="0" applyNumberFormat="1" applyBorder="1" applyAlignment="1" applyProtection="1">
      <alignment vertical="center"/>
      <protection locked="0"/>
    </xf>
    <xf numFmtId="0" fontId="0" fillId="0" borderId="14" xfId="0" applyBorder="1" applyAlignment="1">
      <alignment horizontal="left" vertical="center" indent="5"/>
    </xf>
    <xf numFmtId="4" fontId="0" fillId="0" borderId="14" xfId="0" applyNumberFormat="1" applyBorder="1" applyAlignment="1">
      <alignment vertical="center"/>
    </xf>
    <xf numFmtId="0" fontId="0" fillId="0" borderId="14" xfId="0" applyBorder="1" applyAlignment="1">
      <alignment horizontal="left" indent="3"/>
    </xf>
    <xf numFmtId="0" fontId="2" fillId="0" borderId="14" xfId="0" applyFont="1" applyBorder="1" applyAlignment="1">
      <alignment horizontal="left" indent="2"/>
    </xf>
    <xf numFmtId="0" fontId="0" fillId="0" borderId="14" xfId="0" applyBorder="1" applyAlignment="1">
      <alignment horizontal="left" vertical="center" indent="2"/>
    </xf>
    <xf numFmtId="0" fontId="0" fillId="0" borderId="14" xfId="0" applyBorder="1"/>
    <xf numFmtId="0" fontId="0" fillId="0" borderId="15" xfId="0" applyBorder="1"/>
    <xf numFmtId="0" fontId="0" fillId="0" borderId="15" xfId="0" applyBorder="1" applyAlignment="1">
      <alignment vertical="center"/>
    </xf>
    <xf numFmtId="4" fontId="0" fillId="0" borderId="15" xfId="0" applyNumberFormat="1" applyBorder="1" applyAlignment="1">
      <alignment vertical="center"/>
    </xf>
    <xf numFmtId="0" fontId="0" fillId="0" borderId="14" xfId="0" applyBorder="1" applyAlignment="1">
      <alignment horizontal="left" vertical="center" indent="6"/>
    </xf>
    <xf numFmtId="0" fontId="0" fillId="0" borderId="14" xfId="0" applyBorder="1" applyAlignment="1">
      <alignment horizontal="left" vertical="center" wrapText="1" indent="6"/>
    </xf>
    <xf numFmtId="0" fontId="0" fillId="0" borderId="14" xfId="0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0" fontId="0" fillId="0" borderId="14" xfId="0" applyBorder="1" applyAlignment="1" applyProtection="1">
      <alignment horizontal="left" vertical="center" indent="6"/>
      <protection locked="0"/>
    </xf>
    <xf numFmtId="0" fontId="0" fillId="0" borderId="14" xfId="0" applyBorder="1" applyAlignment="1">
      <alignment horizontal="left" vertical="center" wrapText="1" indent="3"/>
    </xf>
    <xf numFmtId="0" fontId="0" fillId="0" borderId="0" xfId="0" applyProtection="1">
      <protection locked="0"/>
    </xf>
    <xf numFmtId="4" fontId="0" fillId="0" borderId="14" xfId="0" applyNumberFormat="1" applyBorder="1" applyAlignment="1" applyProtection="1">
      <alignment horizontal="right" vertical="top"/>
      <protection locked="0"/>
    </xf>
    <xf numFmtId="4" fontId="0" fillId="0" borderId="8" xfId="0" applyNumberFormat="1" applyBorder="1" applyAlignment="1" applyProtection="1">
      <alignment horizontal="right" vertical="center"/>
      <protection locked="0"/>
    </xf>
    <xf numFmtId="0" fontId="0" fillId="0" borderId="14" xfId="0" applyBorder="1" applyAlignment="1">
      <alignment horizontal="left" vertical="center" indent="9"/>
    </xf>
    <xf numFmtId="4" fontId="0" fillId="0" borderId="8" xfId="0" applyNumberFormat="1" applyBorder="1" applyAlignment="1">
      <alignment horizontal="right" vertical="center"/>
    </xf>
    <xf numFmtId="0" fontId="0" fillId="0" borderId="11" xfId="0" applyBorder="1" applyAlignment="1">
      <alignment horizontal="center"/>
    </xf>
    <xf numFmtId="0" fontId="0" fillId="0" borderId="14" xfId="0" applyBorder="1" applyAlignment="1">
      <alignment horizontal="left" vertical="center" wrapText="1" indent="9"/>
    </xf>
    <xf numFmtId="0" fontId="0" fillId="0" borderId="14" xfId="0" applyBorder="1" applyAlignment="1">
      <alignment horizontal="left" wrapText="1" indent="9"/>
    </xf>
    <xf numFmtId="4" fontId="0" fillId="0" borderId="15" xfId="0" applyNumberFormat="1" applyBorder="1"/>
    <xf numFmtId="4" fontId="2" fillId="0" borderId="14" xfId="0" applyNumberFormat="1" applyFont="1" applyBorder="1" applyAlignment="1" applyProtection="1">
      <alignment horizontal="right" vertical="top"/>
      <protection locked="0"/>
    </xf>
    <xf numFmtId="0" fontId="0" fillId="3" borderId="14" xfId="0" applyFill="1" applyBorder="1" applyAlignment="1">
      <alignment horizontal="left" vertical="center" indent="6"/>
    </xf>
    <xf numFmtId="0" fontId="0" fillId="3" borderId="14" xfId="0" applyFill="1" applyBorder="1" applyAlignment="1">
      <alignment horizontal="left" vertical="center" indent="9"/>
    </xf>
    <xf numFmtId="0" fontId="0" fillId="3" borderId="14" xfId="0" applyFill="1" applyBorder="1" applyAlignment="1">
      <alignment horizontal="left" vertical="center" indent="3"/>
    </xf>
    <xf numFmtId="0" fontId="0" fillId="3" borderId="14" xfId="0" applyFill="1" applyBorder="1" applyAlignment="1">
      <alignment horizontal="left" indent="9"/>
    </xf>
    <xf numFmtId="0" fontId="0" fillId="3" borderId="14" xfId="0" applyFill="1" applyBorder="1" applyAlignment="1">
      <alignment horizontal="left" indent="3"/>
    </xf>
    <xf numFmtId="0" fontId="0" fillId="0" borderId="8" xfId="0" applyBorder="1" applyAlignment="1">
      <alignment horizontal="center" vertical="center"/>
    </xf>
    <xf numFmtId="4" fontId="2" fillId="0" borderId="8" xfId="0" applyNumberFormat="1" applyFont="1" applyBorder="1" applyAlignment="1">
      <alignment horizontal="right" vertical="center"/>
    </xf>
    <xf numFmtId="4" fontId="0" fillId="0" borderId="14" xfId="0" applyNumberFormat="1" applyBorder="1"/>
    <xf numFmtId="0" fontId="0" fillId="0" borderId="14" xfId="0" applyBorder="1" applyAlignment="1">
      <alignment horizontal="left" indent="6"/>
    </xf>
    <xf numFmtId="4" fontId="0" fillId="2" borderId="16" xfId="0" applyNumberFormat="1" applyFill="1" applyBorder="1" applyAlignment="1">
      <alignment vertical="center"/>
    </xf>
    <xf numFmtId="4" fontId="0" fillId="0" borderId="14" xfId="0" applyNumberFormat="1" applyBorder="1" applyProtection="1">
      <protection locked="0"/>
    </xf>
    <xf numFmtId="0" fontId="0" fillId="0" borderId="13" xfId="0" applyBorder="1" applyAlignment="1">
      <alignment horizontal="left" vertical="center" indent="6"/>
    </xf>
    <xf numFmtId="4" fontId="0" fillId="0" borderId="13" xfId="0" applyNumberFormat="1" applyBorder="1" applyAlignment="1" applyProtection="1">
      <alignment vertical="center"/>
      <protection locked="0"/>
    </xf>
    <xf numFmtId="0" fontId="0" fillId="0" borderId="14" xfId="0" applyBorder="1" applyAlignment="1">
      <alignment horizontal="left" vertical="center" indent="12"/>
    </xf>
    <xf numFmtId="4" fontId="0" fillId="0" borderId="13" xfId="0" applyNumberFormat="1" applyBorder="1" applyProtection="1">
      <protection locked="0"/>
    </xf>
    <xf numFmtId="0" fontId="0" fillId="2" borderId="16" xfId="0" applyFill="1" applyBorder="1" applyAlignment="1">
      <alignment vertical="center"/>
    </xf>
    <xf numFmtId="0" fontId="0" fillId="0" borderId="14" xfId="0" applyBorder="1" applyAlignment="1" applyProtection="1">
      <alignment horizontal="left" vertical="center" indent="4"/>
      <protection locked="0"/>
    </xf>
    <xf numFmtId="164" fontId="0" fillId="0" borderId="14" xfId="0" applyNumberFormat="1" applyBorder="1" applyAlignment="1" applyProtection="1">
      <alignment vertical="center"/>
      <protection locked="0"/>
    </xf>
    <xf numFmtId="0" fontId="0" fillId="0" borderId="7" xfId="0" applyBorder="1"/>
    <xf numFmtId="4" fontId="0" fillId="0" borderId="13" xfId="0" applyNumberFormat="1" applyBorder="1"/>
    <xf numFmtId="0" fontId="0" fillId="0" borderId="7" xfId="0" applyBorder="1" applyAlignment="1">
      <alignment horizontal="left" vertical="center" indent="5"/>
    </xf>
    <xf numFmtId="0" fontId="0" fillId="0" borderId="7" xfId="0" applyBorder="1" applyAlignment="1">
      <alignment horizontal="left" vertical="center" indent="7"/>
    </xf>
    <xf numFmtId="4" fontId="0" fillId="0" borderId="14" xfId="0" applyNumberFormat="1" applyBorder="1" applyAlignment="1">
      <alignment vertical="center" wrapText="1"/>
    </xf>
    <xf numFmtId="0" fontId="0" fillId="0" borderId="7" xfId="0" applyBorder="1" applyAlignment="1">
      <alignment vertical="center"/>
    </xf>
    <xf numFmtId="4" fontId="0" fillId="2" borderId="16" xfId="0" applyNumberFormat="1" applyFill="1" applyBorder="1"/>
    <xf numFmtId="0" fontId="0" fillId="0" borderId="7" xfId="0" applyBorder="1" applyAlignment="1" applyProtection="1">
      <alignment horizontal="left" vertical="center" indent="5"/>
      <protection locked="0"/>
    </xf>
    <xf numFmtId="0" fontId="2" fillId="2" borderId="4" xfId="0" applyFont="1" applyFill="1" applyBorder="1" applyAlignment="1">
      <alignment horizontal="centerContinuous" vertical="center"/>
    </xf>
    <xf numFmtId="0" fontId="2" fillId="2" borderId="5" xfId="0" applyFont="1" applyFill="1" applyBorder="1" applyAlignment="1">
      <alignment horizontal="centerContinuous" vertical="center"/>
    </xf>
    <xf numFmtId="0" fontId="2" fillId="2" borderId="6" xfId="0" applyFont="1" applyFill="1" applyBorder="1" applyAlignment="1">
      <alignment horizontal="centerContinuous" vertical="center"/>
    </xf>
    <xf numFmtId="0" fontId="2" fillId="2" borderId="7" xfId="0" applyFont="1" applyFill="1" applyBorder="1" applyAlignment="1">
      <alignment horizontal="centerContinuous" vertical="center"/>
    </xf>
    <xf numFmtId="0" fontId="2" fillId="2" borderId="0" xfId="0" applyFont="1" applyFill="1" applyAlignment="1">
      <alignment horizontal="centerContinuous" vertical="center"/>
    </xf>
    <xf numFmtId="0" fontId="2" fillId="2" borderId="8" xfId="0" applyFont="1" applyFill="1" applyBorder="1" applyAlignment="1">
      <alignment horizontal="centerContinuous" vertical="center"/>
    </xf>
    <xf numFmtId="0" fontId="2" fillId="2" borderId="9" xfId="0" applyFont="1" applyFill="1" applyBorder="1" applyAlignment="1">
      <alignment horizontal="centerContinuous" vertical="center"/>
    </xf>
    <xf numFmtId="0" fontId="2" fillId="2" borderId="10" xfId="0" applyFont="1" applyFill="1" applyBorder="1" applyAlignment="1">
      <alignment horizontal="centerContinuous" vertical="center"/>
    </xf>
    <xf numFmtId="0" fontId="2" fillId="2" borderId="11" xfId="0" applyFont="1" applyFill="1" applyBorder="1" applyAlignment="1">
      <alignment horizontal="centerContinuous" vertical="center"/>
    </xf>
    <xf numFmtId="4" fontId="2" fillId="0" borderId="8" xfId="0" applyNumberFormat="1" applyFont="1" applyBorder="1" applyAlignment="1" applyProtection="1">
      <alignment horizontal="right" vertical="center"/>
      <protection locked="0"/>
    </xf>
    <xf numFmtId="0" fontId="2" fillId="2" borderId="13" xfId="0" applyFont="1" applyFill="1" applyBorder="1" applyAlignment="1">
      <alignment horizontal="center" vertical="center"/>
    </xf>
    <xf numFmtId="0" fontId="3" fillId="0" borderId="14" xfId="0" applyFont="1" applyBorder="1" applyAlignment="1">
      <alignment horizontal="left" vertical="center"/>
    </xf>
    <xf numFmtId="0" fontId="0" fillId="0" borderId="14" xfId="0" applyBorder="1" applyAlignment="1">
      <alignment horizontal="center"/>
    </xf>
    <xf numFmtId="0" fontId="0" fillId="0" borderId="14" xfId="0" applyBorder="1" applyAlignment="1">
      <alignment wrapText="1"/>
    </xf>
    <xf numFmtId="0" fontId="2" fillId="0" borderId="13" xfId="0" applyFont="1" applyBorder="1" applyAlignment="1">
      <alignment horizontal="left" vertical="center" indent="1"/>
    </xf>
    <xf numFmtId="0" fontId="2" fillId="0" borderId="14" xfId="0" applyFont="1" applyBorder="1"/>
    <xf numFmtId="0" fontId="0" fillId="0" borderId="14" xfId="0" applyBorder="1" applyAlignment="1" applyProtection="1">
      <alignment horizontal="right" vertical="top"/>
      <protection locked="0"/>
    </xf>
    <xf numFmtId="0" fontId="0" fillId="0" borderId="14" xfId="0" applyBorder="1" applyAlignment="1">
      <alignment horizontal="left" vertical="center" wrapText="1" indent="2"/>
    </xf>
    <xf numFmtId="0" fontId="0" fillId="0" borderId="14" xfId="0" applyBorder="1" applyAlignment="1">
      <alignment horizontal="left" vertical="center" wrapText="1"/>
    </xf>
    <xf numFmtId="0" fontId="2" fillId="0" borderId="13" xfId="0" applyFont="1" applyBorder="1" applyAlignment="1" applyProtection="1">
      <alignment horizontal="right" vertical="center"/>
      <protection locked="0"/>
    </xf>
    <xf numFmtId="0" fontId="2" fillId="0" borderId="14" xfId="0" applyFont="1" applyBorder="1" applyAlignment="1" applyProtection="1">
      <alignment horizontal="right" vertical="center"/>
      <protection locked="0"/>
    </xf>
    <xf numFmtId="0" fontId="0" fillId="0" borderId="14" xfId="0" applyBorder="1" applyAlignment="1" applyProtection="1">
      <alignment horizontal="right" vertical="center"/>
      <protection locked="0"/>
    </xf>
    <xf numFmtId="0" fontId="0" fillId="0" borderId="14" xfId="0" applyBorder="1" applyAlignment="1">
      <alignment horizontal="right" vertical="center"/>
    </xf>
    <xf numFmtId="0" fontId="2" fillId="0" borderId="14" xfId="0" applyFont="1" applyBorder="1" applyAlignment="1">
      <alignment horizontal="left" vertical="center" wrapText="1" indent="1"/>
    </xf>
    <xf numFmtId="0" fontId="2" fillId="0" borderId="14" xfId="0" applyFont="1" applyBorder="1" applyAlignment="1">
      <alignment horizontal="left" wrapText="1" indent="1"/>
    </xf>
    <xf numFmtId="0" fontId="0" fillId="0" borderId="14" xfId="0" applyBorder="1" applyAlignment="1">
      <alignment horizontal="left" wrapText="1" indent="2"/>
    </xf>
    <xf numFmtId="3" fontId="0" fillId="0" borderId="14" xfId="0" applyNumberFormat="1" applyBorder="1" applyAlignment="1" applyProtection="1">
      <alignment horizontal="right" vertical="top"/>
      <protection locked="0"/>
    </xf>
    <xf numFmtId="3" fontId="2" fillId="0" borderId="14" xfId="0" applyNumberFormat="1" applyFont="1" applyBorder="1" applyAlignment="1" applyProtection="1">
      <alignment horizontal="right" vertical="center"/>
      <protection locked="0"/>
    </xf>
    <xf numFmtId="3" fontId="0" fillId="0" borderId="14" xfId="0" applyNumberFormat="1" applyBorder="1" applyAlignment="1" applyProtection="1">
      <alignment horizontal="right" vertical="center"/>
      <protection locked="0"/>
    </xf>
    <xf numFmtId="10" fontId="0" fillId="0" borderId="14" xfId="3" applyNumberFormat="1" applyFont="1" applyBorder="1" applyAlignment="1" applyProtection="1">
      <alignment horizontal="right" vertical="center"/>
      <protection locked="0"/>
    </xf>
    <xf numFmtId="10" fontId="0" fillId="0" borderId="14" xfId="3" applyNumberFormat="1" applyFont="1" applyBorder="1" applyAlignment="1">
      <alignment horizontal="center"/>
    </xf>
    <xf numFmtId="0" fontId="2" fillId="2" borderId="7" xfId="0" applyFont="1" applyFill="1" applyBorder="1" applyAlignment="1">
      <alignment horizontal="centerContinuous" vertical="center" wrapText="1"/>
    </xf>
    <xf numFmtId="0" fontId="2" fillId="2" borderId="0" xfId="0" applyFont="1" applyFill="1" applyAlignment="1">
      <alignment horizontal="centerContinuous" vertical="center" wrapText="1"/>
    </xf>
    <xf numFmtId="0" fontId="2" fillId="2" borderId="8" xfId="0" applyFont="1" applyFill="1" applyBorder="1" applyAlignment="1">
      <alignment horizontal="centerContinuous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12" fillId="2" borderId="12" xfId="0" applyFont="1" applyFill="1" applyBorder="1" applyAlignment="1">
      <alignment horizontal="center" vertical="center" wrapText="1"/>
    </xf>
    <xf numFmtId="3" fontId="1" fillId="0" borderId="14" xfId="4" applyNumberFormat="1" applyFont="1" applyFill="1" applyBorder="1" applyAlignment="1" applyProtection="1">
      <alignment vertical="center"/>
      <protection locked="0"/>
    </xf>
    <xf numFmtId="3" fontId="0" fillId="0" borderId="14" xfId="4" applyNumberFormat="1" applyFont="1" applyFill="1" applyBorder="1" applyAlignment="1" applyProtection="1">
      <alignment vertical="center"/>
      <protection locked="0"/>
    </xf>
    <xf numFmtId="165" fontId="1" fillId="0" borderId="14" xfId="4" applyNumberFormat="1" applyFont="1" applyFill="1" applyBorder="1" applyAlignment="1" applyProtection="1">
      <alignment vertical="center"/>
      <protection locked="0"/>
    </xf>
    <xf numFmtId="165" fontId="0" fillId="0" borderId="14" xfId="4" applyNumberFormat="1" applyFont="1" applyFill="1" applyBorder="1" applyAlignment="1" applyProtection="1">
      <alignment vertical="center"/>
      <protection locked="0"/>
    </xf>
    <xf numFmtId="3" fontId="0" fillId="0" borderId="14" xfId="0" applyNumberFormat="1" applyBorder="1" applyAlignment="1" applyProtection="1">
      <alignment vertical="center"/>
      <protection locked="0"/>
    </xf>
    <xf numFmtId="3" fontId="2" fillId="0" borderId="14" xfId="0" applyNumberFormat="1" applyFont="1" applyBorder="1" applyAlignment="1" applyProtection="1">
      <alignment vertical="center"/>
      <protection locked="0"/>
    </xf>
    <xf numFmtId="3" fontId="14" fillId="0" borderId="17" xfId="0" applyNumberFormat="1" applyFont="1" applyBorder="1" applyProtection="1">
      <protection locked="0"/>
    </xf>
    <xf numFmtId="3" fontId="15" fillId="0" borderId="17" xfId="0" applyNumberFormat="1" applyFont="1" applyBorder="1" applyAlignment="1">
      <alignment vertical="center"/>
    </xf>
    <xf numFmtId="0" fontId="19" fillId="0" borderId="0" xfId="6" applyFont="1"/>
    <xf numFmtId="0" fontId="18" fillId="4" borderId="0" xfId="6" applyFont="1" applyFill="1" applyAlignment="1">
      <alignment horizontal="center" vertical="center"/>
    </xf>
    <xf numFmtId="0" fontId="20" fillId="4" borderId="13" xfId="6" applyFont="1" applyFill="1" applyBorder="1"/>
    <xf numFmtId="0" fontId="18" fillId="4" borderId="15" xfId="6" applyFont="1" applyFill="1" applyBorder="1" applyAlignment="1">
      <alignment horizontal="center" vertical="top"/>
    </xf>
    <xf numFmtId="0" fontId="18" fillId="4" borderId="15" xfId="6" applyFont="1" applyFill="1" applyBorder="1" applyAlignment="1">
      <alignment horizontal="center" vertical="center"/>
    </xf>
    <xf numFmtId="0" fontId="18" fillId="4" borderId="15" xfId="6" applyFont="1" applyFill="1" applyBorder="1" applyAlignment="1">
      <alignment horizontal="center" vertical="center" wrapText="1"/>
    </xf>
    <xf numFmtId="0" fontId="19" fillId="0" borderId="4" xfId="6" applyFont="1" applyBorder="1" applyAlignment="1">
      <alignment horizontal="justify" vertical="center"/>
    </xf>
    <xf numFmtId="4" fontId="19" fillId="0" borderId="5" xfId="6" applyNumberFormat="1" applyFont="1" applyBorder="1" applyAlignment="1">
      <alignment vertical="center"/>
    </xf>
    <xf numFmtId="0" fontId="21" fillId="0" borderId="10" xfId="6" applyFont="1" applyBorder="1"/>
    <xf numFmtId="43" fontId="21" fillId="0" borderId="10" xfId="7" applyFont="1" applyBorder="1"/>
    <xf numFmtId="0" fontId="21" fillId="0" borderId="2" xfId="6" applyFont="1" applyBorder="1" applyAlignment="1">
      <alignment horizontal="left" vertical="center" indent="1"/>
    </xf>
    <xf numFmtId="43" fontId="21" fillId="0" borderId="2" xfId="7" applyFont="1" applyBorder="1"/>
    <xf numFmtId="0" fontId="22" fillId="0" borderId="2" xfId="6" applyFont="1" applyBorder="1" applyAlignment="1">
      <alignment horizontal="left" indent="2"/>
    </xf>
    <xf numFmtId="43" fontId="22" fillId="0" borderId="2" xfId="7" applyFont="1" applyBorder="1"/>
    <xf numFmtId="0" fontId="23" fillId="5" borderId="18" xfId="6" applyFont="1" applyFill="1" applyBorder="1" applyAlignment="1">
      <alignment horizontal="left" indent="3"/>
    </xf>
    <xf numFmtId="43" fontId="22" fillId="5" borderId="19" xfId="7" applyFont="1" applyFill="1" applyBorder="1"/>
    <xf numFmtId="0" fontId="23" fillId="5" borderId="19" xfId="6" applyFont="1" applyFill="1" applyBorder="1" applyAlignment="1">
      <alignment horizontal="left" indent="3"/>
    </xf>
    <xf numFmtId="0" fontId="22" fillId="0" borderId="2" xfId="6" applyFont="1" applyBorder="1" applyAlignment="1">
      <alignment horizontal="left" indent="1"/>
    </xf>
    <xf numFmtId="43" fontId="22" fillId="5" borderId="0" xfId="7" applyFont="1" applyFill="1" applyBorder="1"/>
    <xf numFmtId="0" fontId="23" fillId="5" borderId="20" xfId="6" applyFont="1" applyFill="1" applyBorder="1" applyAlignment="1">
      <alignment horizontal="left" indent="3"/>
    </xf>
    <xf numFmtId="43" fontId="22" fillId="5" borderId="10" xfId="7" applyFont="1" applyFill="1" applyBorder="1"/>
    <xf numFmtId="43" fontId="22" fillId="5" borderId="21" xfId="7" applyFont="1" applyFill="1" applyBorder="1"/>
    <xf numFmtId="0" fontId="23" fillId="5" borderId="22" xfId="6" applyFont="1" applyFill="1" applyBorder="1" applyAlignment="1">
      <alignment horizontal="left" indent="3"/>
    </xf>
    <xf numFmtId="43" fontId="22" fillId="5" borderId="22" xfId="7" applyFont="1" applyFill="1" applyBorder="1"/>
    <xf numFmtId="0" fontId="22" fillId="0" borderId="0" xfId="6" applyFont="1" applyAlignment="1">
      <alignment horizontal="left" indent="1"/>
    </xf>
    <xf numFmtId="0" fontId="22" fillId="0" borderId="0" xfId="6" applyFont="1"/>
    <xf numFmtId="0" fontId="21" fillId="0" borderId="23" xfId="7" applyNumberFormat="1" applyFont="1" applyBorder="1" applyAlignment="1">
      <alignment horizontal="center"/>
    </xf>
    <xf numFmtId="0" fontId="21" fillId="6" borderId="24" xfId="6" applyFont="1" applyFill="1" applyBorder="1"/>
    <xf numFmtId="43" fontId="21" fillId="6" borderId="24" xfId="7" applyFont="1" applyFill="1" applyBorder="1" applyAlignment="1">
      <alignment horizontal="center"/>
    </xf>
    <xf numFmtId="43" fontId="23" fillId="5" borderId="19" xfId="7" applyFont="1" applyFill="1" applyBorder="1" applyAlignment="1">
      <alignment horizontal="left" indent="3"/>
    </xf>
    <xf numFmtId="43" fontId="22" fillId="7" borderId="20" xfId="7" applyFont="1" applyFill="1" applyBorder="1"/>
    <xf numFmtId="43" fontId="22" fillId="0" borderId="0" xfId="7" applyFont="1"/>
    <xf numFmtId="0" fontId="21" fillId="0" borderId="0" xfId="6" applyFont="1"/>
    <xf numFmtId="0" fontId="23" fillId="0" borderId="19" xfId="6" applyFont="1" applyBorder="1" applyAlignment="1">
      <alignment horizontal="left" indent="3"/>
    </xf>
    <xf numFmtId="43" fontId="22" fillId="0" borderId="19" xfId="7" applyFont="1" applyFill="1" applyBorder="1"/>
    <xf numFmtId="43" fontId="22" fillId="7" borderId="0" xfId="7" applyFont="1" applyFill="1"/>
    <xf numFmtId="4" fontId="2" fillId="0" borderId="14" xfId="5" applyNumberFormat="1" applyFont="1" applyFill="1" applyBorder="1" applyAlignment="1" applyProtection="1">
      <alignment vertical="center"/>
      <protection locked="0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8" fillId="0" borderId="0" xfId="0" applyFont="1" applyAlignment="1">
      <alignment horizontal="justify" vertical="center" wrapText="1"/>
    </xf>
    <xf numFmtId="0" fontId="2" fillId="2" borderId="13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/>
    </xf>
    <xf numFmtId="0" fontId="2" fillId="2" borderId="3" xfId="0" applyFont="1" applyFill="1" applyBorder="1" applyAlignment="1">
      <alignment horizontal="center" vertical="center" wrapText="1"/>
    </xf>
    <xf numFmtId="0" fontId="18" fillId="4" borderId="2" xfId="6" applyFont="1" applyFill="1" applyBorder="1" applyAlignment="1">
      <alignment horizontal="center" vertical="center" wrapText="1"/>
    </xf>
    <xf numFmtId="0" fontId="18" fillId="4" borderId="2" xfId="6" applyFont="1" applyFill="1" applyBorder="1" applyAlignment="1">
      <alignment horizontal="center" vertical="center"/>
    </xf>
    <xf numFmtId="0" fontId="18" fillId="4" borderId="3" xfId="6" applyFont="1" applyFill="1" applyBorder="1" applyAlignment="1">
      <alignment horizontal="center" vertical="center"/>
    </xf>
    <xf numFmtId="0" fontId="18" fillId="4" borderId="12" xfId="6" applyFont="1" applyFill="1" applyBorder="1" applyAlignment="1">
      <alignment horizontal="center" vertical="center"/>
    </xf>
  </cellXfs>
  <cellStyles count="8">
    <cellStyle name="Millares" xfId="4" builtinId="3"/>
    <cellStyle name="Millares 2" xfId="5" xr:uid="{9D3FB878-9554-4F4A-A7BC-252D4ACC6CA6}"/>
    <cellStyle name="Millares 3" xfId="7" xr:uid="{117F0A53-9F71-4F0E-8F64-B37A58A9ADDB}"/>
    <cellStyle name="Normal" xfId="0" builtinId="0"/>
    <cellStyle name="Normal 2" xfId="2" xr:uid="{89472E89-97AA-4EA8-B655-75A81CD8B415}"/>
    <cellStyle name="Normal 2 2" xfId="1" xr:uid="{EE78EA45-3A49-4CE2-BD84-81B4D99659E3}"/>
    <cellStyle name="Normal 3" xfId="6" xr:uid="{8BF85729-F102-4488-A8E1-0E9C13DBD587}"/>
    <cellStyle name="Porcentaje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ustomXml" Target="../customXml/item2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auditoriaguanajuato.sharepoint.com/sites/TPASEG/SIRET/IF3/2026/Formatos/Formatos_Anexo_1_Criterios_LDF%20(1).xlsm" TargetMode="External"/></Relationships>
</file>

<file path=xl/externalLinks/_rels/externalLink2.xml.rels><?xml version="1.0" encoding="UTF-8" standalone="yes"?>
<Relationships xmlns="http://schemas.openxmlformats.org/package/2006/relationships"><Relationship Id="rId3" Type="http://schemas.openxmlformats.org/officeDocument/2006/relationships/externalLinkPath" Target="../../../../CUENTA%20PUBLICA-IMPLAN/2025-CUENTA%20PUBLICA-IMPLAN/2025-CTAPUB-IMPLAN/M15P-EF-DIGITALES%20-Cuenta%20Publica-2025/0361_IDF_MIRA_PLE_2500.xlsx" TargetMode="External"/><Relationship Id="rId2" Type="http://schemas.openxmlformats.org/officeDocument/2006/relationships/externalLinkPath" Target="file:///C:\Users\Sara%20Mendez\Documents\CUENTA%20PUBLICA-IMPLAN\2025-CUENTA%20PUBLICA-IMPLAN\2025-CTAPUB-IMPLAN\M15P-EF-DIGITALES%20-Cuenta%20Publica-2025\0361_IDF_MIRA_PLE_2500.xlsx" TargetMode="External"/><Relationship Id="rId1" Type="http://schemas.openxmlformats.org/officeDocument/2006/relationships/externalLinkPath" Target="/Users/Sara%20Mendez/Documents/CUENTA%20PUBLICA-IMPLAN/2025-CUENTA%20PUBLICA-IMPLAN/2025-CTAPUB-IMPLAN/M15P-EF-DIGITALES%20-Cuenta%20Publica-2025/0361_IDF_MIRA_PLE_250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Formato 1"/>
      <sheetName val="Formato 2"/>
      <sheetName val="Formato 3"/>
      <sheetName val="Formato 4"/>
      <sheetName val="Formato 5"/>
      <sheetName val="Formato 6 a)"/>
      <sheetName val="Formato 6 b)"/>
      <sheetName val="Formato 6 c)"/>
      <sheetName val="Formato 6 d)"/>
      <sheetName val="Formato 7 a)"/>
      <sheetName val="Formato 7 b)"/>
      <sheetName val="Formato 7 c)"/>
      <sheetName val="Formato 7 d)"/>
      <sheetName val="Formato 8"/>
      <sheetName val="FA"/>
      <sheetName val="7a"/>
      <sheetName val="7b"/>
      <sheetName val="7c"/>
      <sheetName val="7d"/>
      <sheetName val="F8_IEA"/>
    </sheetNames>
    <sheetDataSet>
      <sheetData sheetId="0"/>
      <sheetData sheetId="1"/>
      <sheetData sheetId="2"/>
      <sheetData sheetId="3"/>
      <sheetData sheetId="4">
        <row r="34">
          <cell r="E34">
            <v>29060264.420000002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CA0C8C-65A5-4172-B4CE-588B4F6B1562}">
  <sheetPr>
    <outlinePr summaryBelow="0"/>
    <pageSetUpPr fitToPage="1"/>
  </sheetPr>
  <dimension ref="A1:F82"/>
  <sheetViews>
    <sheetView showGridLines="0" zoomScale="75" zoomScaleNormal="75" workbookViewId="0">
      <selection activeCell="F83" sqref="A1:F83"/>
    </sheetView>
  </sheetViews>
  <sheetFormatPr baseColWidth="10" defaultColWidth="11" defaultRowHeight="14.6" x14ac:dyDescent="0.4"/>
  <cols>
    <col min="1" max="1" width="96.3828125" customWidth="1"/>
    <col min="2" max="3" width="15.53515625" customWidth="1"/>
    <col min="4" max="4" width="98.69140625" bestFit="1" customWidth="1"/>
    <col min="5" max="6" width="15.53515625" customWidth="1"/>
  </cols>
  <sheetData>
    <row r="1" spans="1:6" x14ac:dyDescent="0.4">
      <c r="A1" s="174" t="s">
        <v>0</v>
      </c>
      <c r="B1" s="175"/>
      <c r="C1" s="175"/>
      <c r="D1" s="175"/>
      <c r="E1" s="175"/>
      <c r="F1" s="176"/>
    </row>
    <row r="2" spans="1:6" ht="15" customHeight="1" x14ac:dyDescent="0.4">
      <c r="A2" s="177" t="s">
        <v>545</v>
      </c>
      <c r="B2" s="178"/>
      <c r="C2" s="178"/>
      <c r="D2" s="178"/>
      <c r="E2" s="178"/>
      <c r="F2" s="179"/>
    </row>
    <row r="3" spans="1:6" ht="15" customHeight="1" x14ac:dyDescent="0.4">
      <c r="A3" s="180" t="s">
        <v>1</v>
      </c>
      <c r="B3" s="181"/>
      <c r="C3" s="181"/>
      <c r="D3" s="181"/>
      <c r="E3" s="181"/>
      <c r="F3" s="182"/>
    </row>
    <row r="4" spans="1:6" ht="13" customHeight="1" x14ac:dyDescent="0.4">
      <c r="A4" s="180" t="s">
        <v>546</v>
      </c>
      <c r="B4" s="181"/>
      <c r="C4" s="181"/>
      <c r="D4" s="181"/>
      <c r="E4" s="181"/>
      <c r="F4" s="182"/>
    </row>
    <row r="5" spans="1:6" ht="13" customHeight="1" x14ac:dyDescent="0.4">
      <c r="A5" s="183" t="s">
        <v>2</v>
      </c>
      <c r="B5" s="184"/>
      <c r="C5" s="184"/>
      <c r="D5" s="184"/>
      <c r="E5" s="184"/>
      <c r="F5" s="185"/>
    </row>
    <row r="6" spans="1:6" ht="41.5" customHeight="1" x14ac:dyDescent="0.4">
      <c r="A6" s="34" t="s">
        <v>3</v>
      </c>
      <c r="B6" s="35">
        <v>2026</v>
      </c>
      <c r="C6" s="1" t="s">
        <v>4</v>
      </c>
      <c r="D6" s="36" t="s">
        <v>5</v>
      </c>
      <c r="E6" s="35">
        <f>B6</f>
        <v>2026</v>
      </c>
      <c r="F6" s="1" t="str">
        <f>C6</f>
        <v>31 de diciembre de 2025</v>
      </c>
    </row>
    <row r="7" spans="1:6" ht="13" customHeight="1" x14ac:dyDescent="0.4">
      <c r="A7" s="37" t="s">
        <v>6</v>
      </c>
      <c r="B7" s="38"/>
      <c r="C7" s="38"/>
      <c r="D7" s="37" t="s">
        <v>7</v>
      </c>
      <c r="E7" s="38"/>
      <c r="F7" s="38"/>
    </row>
    <row r="8" spans="1:6" x14ac:dyDescent="0.4">
      <c r="A8" s="2" t="s">
        <v>8</v>
      </c>
      <c r="B8" s="39"/>
      <c r="C8" s="39"/>
      <c r="D8" s="2" t="s">
        <v>9</v>
      </c>
      <c r="E8" s="39"/>
      <c r="F8" s="39"/>
    </row>
    <row r="9" spans="1:6" x14ac:dyDescent="0.4">
      <c r="A9" s="40" t="s">
        <v>10</v>
      </c>
      <c r="B9" s="41">
        <f>SUM(B10:B16)</f>
        <v>12486053.550000001</v>
      </c>
      <c r="C9" s="41">
        <f>SUM(C10:C16)</f>
        <v>10023904.890000001</v>
      </c>
      <c r="D9" s="40" t="s">
        <v>11</v>
      </c>
      <c r="E9" s="41">
        <f>SUM(E10:E18)</f>
        <v>241408.44999999998</v>
      </c>
      <c r="F9" s="41">
        <f>SUM(F10:F18)</f>
        <v>1794028.95</v>
      </c>
    </row>
    <row r="10" spans="1:6" x14ac:dyDescent="0.4">
      <c r="A10" s="42" t="s">
        <v>12</v>
      </c>
      <c r="B10" s="41">
        <v>0</v>
      </c>
      <c r="C10" s="41">
        <v>0</v>
      </c>
      <c r="D10" s="42" t="s">
        <v>13</v>
      </c>
      <c r="E10" s="41">
        <v>0</v>
      </c>
      <c r="F10" s="41">
        <v>0</v>
      </c>
    </row>
    <row r="11" spans="1:6" x14ac:dyDescent="0.4">
      <c r="A11" s="42" t="s">
        <v>14</v>
      </c>
      <c r="B11" s="41">
        <v>12486053.550000001</v>
      </c>
      <c r="C11" s="41">
        <v>10023904.890000001</v>
      </c>
      <c r="D11" s="42" t="s">
        <v>15</v>
      </c>
      <c r="E11" s="41">
        <v>4999.6899999999996</v>
      </c>
      <c r="F11" s="41">
        <v>1272891.25</v>
      </c>
    </row>
    <row r="12" spans="1:6" x14ac:dyDescent="0.4">
      <c r="A12" s="42" t="s">
        <v>16</v>
      </c>
      <c r="B12" s="41">
        <v>0</v>
      </c>
      <c r="C12" s="41">
        <v>0</v>
      </c>
      <c r="D12" s="42" t="s">
        <v>17</v>
      </c>
      <c r="E12" s="41">
        <v>0</v>
      </c>
      <c r="F12" s="41">
        <v>0</v>
      </c>
    </row>
    <row r="13" spans="1:6" x14ac:dyDescent="0.4">
      <c r="A13" s="42" t="s">
        <v>18</v>
      </c>
      <c r="B13" s="41">
        <v>0</v>
      </c>
      <c r="C13" s="41">
        <v>0</v>
      </c>
      <c r="D13" s="42" t="s">
        <v>19</v>
      </c>
      <c r="E13" s="41">
        <v>0</v>
      </c>
      <c r="F13" s="41">
        <v>0</v>
      </c>
    </row>
    <row r="14" spans="1:6" x14ac:dyDescent="0.4">
      <c r="A14" s="42" t="s">
        <v>20</v>
      </c>
      <c r="B14" s="41">
        <v>0</v>
      </c>
      <c r="C14" s="41">
        <v>0</v>
      </c>
      <c r="D14" s="42" t="s">
        <v>21</v>
      </c>
      <c r="E14" s="41">
        <v>0</v>
      </c>
      <c r="F14" s="41">
        <v>0</v>
      </c>
    </row>
    <row r="15" spans="1:6" x14ac:dyDescent="0.4">
      <c r="A15" s="42" t="s">
        <v>22</v>
      </c>
      <c r="B15" s="41">
        <v>0</v>
      </c>
      <c r="C15" s="41">
        <v>0</v>
      </c>
      <c r="D15" s="42" t="s">
        <v>23</v>
      </c>
      <c r="E15" s="41">
        <v>0</v>
      </c>
      <c r="F15" s="41">
        <v>0</v>
      </c>
    </row>
    <row r="16" spans="1:6" x14ac:dyDescent="0.4">
      <c r="A16" s="42" t="s">
        <v>24</v>
      </c>
      <c r="B16" s="41">
        <v>0</v>
      </c>
      <c r="C16" s="41">
        <v>0</v>
      </c>
      <c r="D16" s="42" t="s">
        <v>25</v>
      </c>
      <c r="E16" s="41">
        <v>236382.99</v>
      </c>
      <c r="F16" s="41">
        <v>510841.93</v>
      </c>
    </row>
    <row r="17" spans="1:6" x14ac:dyDescent="0.4">
      <c r="A17" s="40" t="s">
        <v>26</v>
      </c>
      <c r="B17" s="41">
        <f>SUM(B18:B24)</f>
        <v>46558.52</v>
      </c>
      <c r="C17" s="41">
        <f>SUM(C18:C24)</f>
        <v>45058.52</v>
      </c>
      <c r="D17" s="42" t="s">
        <v>27</v>
      </c>
      <c r="E17" s="41">
        <v>0</v>
      </c>
      <c r="F17" s="41">
        <v>0</v>
      </c>
    </row>
    <row r="18" spans="1:6" x14ac:dyDescent="0.4">
      <c r="A18" s="42" t="s">
        <v>28</v>
      </c>
      <c r="B18" s="41">
        <v>0</v>
      </c>
      <c r="C18" s="41">
        <v>0</v>
      </c>
      <c r="D18" s="42" t="s">
        <v>29</v>
      </c>
      <c r="E18" s="41">
        <v>25.77</v>
      </c>
      <c r="F18" s="41">
        <v>10295.77</v>
      </c>
    </row>
    <row r="19" spans="1:6" x14ac:dyDescent="0.4">
      <c r="A19" s="42" t="s">
        <v>30</v>
      </c>
      <c r="B19" s="41">
        <v>44210</v>
      </c>
      <c r="C19" s="41">
        <v>44210</v>
      </c>
      <c r="D19" s="40" t="s">
        <v>31</v>
      </c>
      <c r="E19" s="41">
        <f>SUM(E20:E22)</f>
        <v>0</v>
      </c>
      <c r="F19" s="41">
        <f>SUM(F20:F22)</f>
        <v>0</v>
      </c>
    </row>
    <row r="20" spans="1:6" x14ac:dyDescent="0.4">
      <c r="A20" s="42" t="s">
        <v>32</v>
      </c>
      <c r="B20" s="41">
        <v>748</v>
      </c>
      <c r="C20" s="41">
        <v>748</v>
      </c>
      <c r="D20" s="42" t="s">
        <v>33</v>
      </c>
      <c r="E20" s="41">
        <v>0</v>
      </c>
      <c r="F20" s="41">
        <v>0</v>
      </c>
    </row>
    <row r="21" spans="1:6" x14ac:dyDescent="0.4">
      <c r="A21" s="42" t="s">
        <v>34</v>
      </c>
      <c r="B21" s="41">
        <v>0</v>
      </c>
      <c r="C21" s="41">
        <v>0</v>
      </c>
      <c r="D21" s="42" t="s">
        <v>35</v>
      </c>
      <c r="E21" s="41">
        <v>0</v>
      </c>
      <c r="F21" s="41">
        <v>0</v>
      </c>
    </row>
    <row r="22" spans="1:6" x14ac:dyDescent="0.4">
      <c r="A22" s="42" t="s">
        <v>36</v>
      </c>
      <c r="B22" s="41">
        <v>1600</v>
      </c>
      <c r="C22" s="41">
        <v>100</v>
      </c>
      <c r="D22" s="42" t="s">
        <v>37</v>
      </c>
      <c r="E22" s="41">
        <v>0</v>
      </c>
      <c r="F22" s="41">
        <v>0</v>
      </c>
    </row>
    <row r="23" spans="1:6" x14ac:dyDescent="0.4">
      <c r="A23" s="42" t="s">
        <v>38</v>
      </c>
      <c r="B23" s="41">
        <v>0</v>
      </c>
      <c r="C23" s="41">
        <v>0</v>
      </c>
      <c r="D23" s="40" t="s">
        <v>39</v>
      </c>
      <c r="E23" s="41">
        <f>E24+E25</f>
        <v>0</v>
      </c>
      <c r="F23" s="41">
        <f>F24+F25</f>
        <v>0</v>
      </c>
    </row>
    <row r="24" spans="1:6" x14ac:dyDescent="0.4">
      <c r="A24" s="42" t="s">
        <v>40</v>
      </c>
      <c r="B24" s="41">
        <v>0.52</v>
      </c>
      <c r="C24" s="41">
        <v>0.52</v>
      </c>
      <c r="D24" s="42" t="s">
        <v>41</v>
      </c>
      <c r="E24" s="41">
        <v>0</v>
      </c>
      <c r="F24" s="41">
        <v>0</v>
      </c>
    </row>
    <row r="25" spans="1:6" x14ac:dyDescent="0.4">
      <c r="A25" s="40" t="s">
        <v>42</v>
      </c>
      <c r="B25" s="41">
        <f>SUM(B26:B30)</f>
        <v>198894</v>
      </c>
      <c r="C25" s="41">
        <f>SUM(C26:C30)</f>
        <v>198534</v>
      </c>
      <c r="D25" s="42" t="s">
        <v>43</v>
      </c>
      <c r="E25" s="41">
        <v>0</v>
      </c>
      <c r="F25" s="41">
        <v>0</v>
      </c>
    </row>
    <row r="26" spans="1:6" x14ac:dyDescent="0.4">
      <c r="A26" s="42" t="s">
        <v>44</v>
      </c>
      <c r="B26" s="41">
        <v>198534</v>
      </c>
      <c r="C26" s="41">
        <v>198534</v>
      </c>
      <c r="D26" s="40" t="s">
        <v>45</v>
      </c>
      <c r="E26" s="41">
        <v>0</v>
      </c>
      <c r="F26" s="41">
        <v>0</v>
      </c>
    </row>
    <row r="27" spans="1:6" x14ac:dyDescent="0.4">
      <c r="A27" s="42" t="s">
        <v>46</v>
      </c>
      <c r="B27" s="41">
        <v>0</v>
      </c>
      <c r="C27" s="41">
        <v>0</v>
      </c>
      <c r="D27" s="40" t="s">
        <v>47</v>
      </c>
      <c r="E27" s="41">
        <f>SUM(E28:E30)</f>
        <v>0</v>
      </c>
      <c r="F27" s="41">
        <f>SUM(F28:F30)</f>
        <v>0</v>
      </c>
    </row>
    <row r="28" spans="1:6" x14ac:dyDescent="0.4">
      <c r="A28" s="42" t="s">
        <v>48</v>
      </c>
      <c r="B28" s="41">
        <v>360</v>
      </c>
      <c r="C28" s="41">
        <v>0</v>
      </c>
      <c r="D28" s="42" t="s">
        <v>49</v>
      </c>
      <c r="E28" s="41">
        <v>0</v>
      </c>
      <c r="F28" s="41">
        <v>0</v>
      </c>
    </row>
    <row r="29" spans="1:6" x14ac:dyDescent="0.4">
      <c r="A29" s="42" t="s">
        <v>50</v>
      </c>
      <c r="B29" s="41">
        <v>0</v>
      </c>
      <c r="C29" s="41">
        <v>0</v>
      </c>
      <c r="D29" s="42" t="s">
        <v>51</v>
      </c>
      <c r="E29" s="41">
        <v>0</v>
      </c>
      <c r="F29" s="41">
        <v>0</v>
      </c>
    </row>
    <row r="30" spans="1:6" x14ac:dyDescent="0.4">
      <c r="A30" s="42" t="s">
        <v>52</v>
      </c>
      <c r="B30" s="41">
        <v>0</v>
      </c>
      <c r="C30" s="41">
        <v>0</v>
      </c>
      <c r="D30" s="42" t="s">
        <v>53</v>
      </c>
      <c r="E30" s="41">
        <v>0</v>
      </c>
      <c r="F30" s="41">
        <v>0</v>
      </c>
    </row>
    <row r="31" spans="1:6" x14ac:dyDescent="0.4">
      <c r="A31" s="40" t="s">
        <v>54</v>
      </c>
      <c r="B31" s="41">
        <f>SUM(B32:B36)</f>
        <v>0</v>
      </c>
      <c r="C31" s="41">
        <f>SUM(C32:C36)</f>
        <v>0</v>
      </c>
      <c r="D31" s="40" t="s">
        <v>55</v>
      </c>
      <c r="E31" s="41">
        <f>SUM(E32:E37)</f>
        <v>0</v>
      </c>
      <c r="F31" s="41">
        <f>SUM(F32:F37)</f>
        <v>0</v>
      </c>
    </row>
    <row r="32" spans="1:6" x14ac:dyDescent="0.4">
      <c r="A32" s="42" t="s">
        <v>56</v>
      </c>
      <c r="B32" s="41">
        <v>0</v>
      </c>
      <c r="C32" s="41">
        <v>0</v>
      </c>
      <c r="D32" s="42" t="s">
        <v>57</v>
      </c>
      <c r="E32" s="41">
        <v>0</v>
      </c>
      <c r="F32" s="41">
        <v>0</v>
      </c>
    </row>
    <row r="33" spans="1:6" ht="14.5" customHeight="1" x14ac:dyDescent="0.4">
      <c r="A33" s="42" t="s">
        <v>58</v>
      </c>
      <c r="B33" s="41">
        <v>0</v>
      </c>
      <c r="C33" s="41">
        <v>0</v>
      </c>
      <c r="D33" s="42" t="s">
        <v>59</v>
      </c>
      <c r="E33" s="41">
        <v>0</v>
      </c>
      <c r="F33" s="41">
        <v>0</v>
      </c>
    </row>
    <row r="34" spans="1:6" ht="14.5" customHeight="1" x14ac:dyDescent="0.4">
      <c r="A34" s="42" t="s">
        <v>60</v>
      </c>
      <c r="B34" s="41">
        <v>0</v>
      </c>
      <c r="C34" s="41">
        <v>0</v>
      </c>
      <c r="D34" s="42" t="s">
        <v>61</v>
      </c>
      <c r="E34" s="41">
        <v>0</v>
      </c>
      <c r="F34" s="41">
        <v>0</v>
      </c>
    </row>
    <row r="35" spans="1:6" ht="14.5" customHeight="1" x14ac:dyDescent="0.4">
      <c r="A35" s="42" t="s">
        <v>62</v>
      </c>
      <c r="B35" s="41">
        <v>0</v>
      </c>
      <c r="C35" s="41">
        <v>0</v>
      </c>
      <c r="D35" s="42" t="s">
        <v>63</v>
      </c>
      <c r="E35" s="41">
        <v>0</v>
      </c>
      <c r="F35" s="41">
        <v>0</v>
      </c>
    </row>
    <row r="36" spans="1:6" ht="14.5" customHeight="1" x14ac:dyDescent="0.4">
      <c r="A36" s="42" t="s">
        <v>64</v>
      </c>
      <c r="B36" s="41">
        <v>0</v>
      </c>
      <c r="C36" s="41">
        <v>0</v>
      </c>
      <c r="D36" s="42" t="s">
        <v>65</v>
      </c>
      <c r="E36" s="41">
        <v>0</v>
      </c>
      <c r="F36" s="41">
        <v>0</v>
      </c>
    </row>
    <row r="37" spans="1:6" ht="14.5" customHeight="1" x14ac:dyDescent="0.4">
      <c r="A37" s="40" t="s">
        <v>66</v>
      </c>
      <c r="B37" s="41">
        <v>0</v>
      </c>
      <c r="C37" s="41">
        <v>0</v>
      </c>
      <c r="D37" s="42" t="s">
        <v>67</v>
      </c>
      <c r="E37" s="41">
        <v>0</v>
      </c>
      <c r="F37" s="41">
        <v>0</v>
      </c>
    </row>
    <row r="38" spans="1:6" x14ac:dyDescent="0.4">
      <c r="A38" s="40" t="s">
        <v>68</v>
      </c>
      <c r="B38" s="41">
        <f>SUM(B39:B40)</f>
        <v>0</v>
      </c>
      <c r="C38" s="41">
        <f>SUM(C39:C40)</f>
        <v>0</v>
      </c>
      <c r="D38" s="40" t="s">
        <v>69</v>
      </c>
      <c r="E38" s="41">
        <f>SUM(E39:E41)</f>
        <v>208089.09</v>
      </c>
      <c r="F38" s="41">
        <f>SUM(F39:F41)</f>
        <v>0</v>
      </c>
    </row>
    <row r="39" spans="1:6" x14ac:dyDescent="0.4">
      <c r="A39" s="42" t="s">
        <v>70</v>
      </c>
      <c r="B39" s="41">
        <v>0</v>
      </c>
      <c r="C39" s="41">
        <v>0</v>
      </c>
      <c r="D39" s="42" t="s">
        <v>71</v>
      </c>
      <c r="E39" s="41">
        <v>0</v>
      </c>
      <c r="F39" s="41">
        <v>0</v>
      </c>
    </row>
    <row r="40" spans="1:6" x14ac:dyDescent="0.4">
      <c r="A40" s="42" t="s">
        <v>72</v>
      </c>
      <c r="B40" s="41">
        <v>0</v>
      </c>
      <c r="C40" s="41">
        <v>0</v>
      </c>
      <c r="D40" s="42" t="s">
        <v>73</v>
      </c>
      <c r="E40" s="41">
        <v>0</v>
      </c>
      <c r="F40" s="41">
        <v>0</v>
      </c>
    </row>
    <row r="41" spans="1:6" x14ac:dyDescent="0.4">
      <c r="A41" s="40" t="s">
        <v>74</v>
      </c>
      <c r="B41" s="41">
        <f>SUM(B42:B45)</f>
        <v>0</v>
      </c>
      <c r="C41" s="41">
        <f>SUM(C42:C45)</f>
        <v>0</v>
      </c>
      <c r="D41" s="42" t="s">
        <v>75</v>
      </c>
      <c r="E41" s="41">
        <v>208089.09</v>
      </c>
      <c r="F41" s="41">
        <v>0</v>
      </c>
    </row>
    <row r="42" spans="1:6" x14ac:dyDescent="0.4">
      <c r="A42" s="42" t="s">
        <v>76</v>
      </c>
      <c r="B42" s="41">
        <v>0</v>
      </c>
      <c r="C42" s="41">
        <v>0</v>
      </c>
      <c r="D42" s="40" t="s">
        <v>77</v>
      </c>
      <c r="E42" s="41">
        <f>SUM(E43:E45)</f>
        <v>0</v>
      </c>
      <c r="F42" s="41">
        <f>SUM(F43:F45)</f>
        <v>0</v>
      </c>
    </row>
    <row r="43" spans="1:6" x14ac:dyDescent="0.4">
      <c r="A43" s="42" t="s">
        <v>78</v>
      </c>
      <c r="B43" s="41">
        <v>0</v>
      </c>
      <c r="C43" s="41">
        <v>0</v>
      </c>
      <c r="D43" s="42" t="s">
        <v>79</v>
      </c>
      <c r="E43" s="41">
        <v>0</v>
      </c>
      <c r="F43" s="41">
        <v>0</v>
      </c>
    </row>
    <row r="44" spans="1:6" x14ac:dyDescent="0.4">
      <c r="A44" s="42" t="s">
        <v>80</v>
      </c>
      <c r="B44" s="41">
        <v>0</v>
      </c>
      <c r="C44" s="41">
        <v>0</v>
      </c>
      <c r="D44" s="42" t="s">
        <v>81</v>
      </c>
      <c r="E44" s="41">
        <v>0</v>
      </c>
      <c r="F44" s="41">
        <v>0</v>
      </c>
    </row>
    <row r="45" spans="1:6" x14ac:dyDescent="0.4">
      <c r="A45" s="42" t="s">
        <v>82</v>
      </c>
      <c r="B45" s="41">
        <v>0</v>
      </c>
      <c r="C45" s="41">
        <v>0</v>
      </c>
      <c r="D45" s="42" t="s">
        <v>83</v>
      </c>
      <c r="E45" s="41">
        <v>0</v>
      </c>
      <c r="F45" s="41">
        <v>0</v>
      </c>
    </row>
    <row r="46" spans="1:6" x14ac:dyDescent="0.4">
      <c r="A46" s="39"/>
      <c r="B46" s="43"/>
      <c r="C46" s="43"/>
      <c r="D46" s="39"/>
      <c r="E46" s="43"/>
      <c r="F46" s="43"/>
    </row>
    <row r="47" spans="1:6" x14ac:dyDescent="0.4">
      <c r="A47" s="3" t="s">
        <v>84</v>
      </c>
      <c r="B47" s="4">
        <f>B9+B17+B25+B31+B37+B38+B41</f>
        <v>12731506.07</v>
      </c>
      <c r="C47" s="4">
        <f>C9+C17+C25+C31+C37+C38+C41</f>
        <v>10267497.41</v>
      </c>
      <c r="D47" s="2" t="s">
        <v>85</v>
      </c>
      <c r="E47" s="4">
        <f>E9+E19+E23+E26+E27+E31+E38+E42</f>
        <v>449497.54</v>
      </c>
      <c r="F47" s="4">
        <f>F9+F19+F23+F26+F27+F31+F38+F42</f>
        <v>1794028.95</v>
      </c>
    </row>
    <row r="48" spans="1:6" x14ac:dyDescent="0.4">
      <c r="A48" s="39"/>
      <c r="B48" s="43"/>
      <c r="C48" s="43"/>
      <c r="D48" s="39"/>
      <c r="E48" s="43"/>
      <c r="F48" s="43"/>
    </row>
    <row r="49" spans="1:6" x14ac:dyDescent="0.4">
      <c r="A49" s="2" t="s">
        <v>86</v>
      </c>
      <c r="B49" s="43"/>
      <c r="C49" s="43"/>
      <c r="D49" s="2" t="s">
        <v>87</v>
      </c>
      <c r="E49" s="43"/>
      <c r="F49" s="43"/>
    </row>
    <row r="50" spans="1:6" x14ac:dyDescent="0.4">
      <c r="A50" s="40" t="s">
        <v>88</v>
      </c>
      <c r="B50" s="41">
        <v>0</v>
      </c>
      <c r="C50" s="41">
        <v>0</v>
      </c>
      <c r="D50" s="40" t="s">
        <v>89</v>
      </c>
      <c r="E50" s="41">
        <v>0</v>
      </c>
      <c r="F50" s="41">
        <v>0</v>
      </c>
    </row>
    <row r="51" spans="1:6" x14ac:dyDescent="0.4">
      <c r="A51" s="40" t="s">
        <v>90</v>
      </c>
      <c r="B51" s="41">
        <v>0</v>
      </c>
      <c r="C51" s="41">
        <v>0</v>
      </c>
      <c r="D51" s="40" t="s">
        <v>91</v>
      </c>
      <c r="E51" s="41">
        <v>0</v>
      </c>
      <c r="F51" s="41">
        <v>0</v>
      </c>
    </row>
    <row r="52" spans="1:6" x14ac:dyDescent="0.4">
      <c r="A52" s="40" t="s">
        <v>92</v>
      </c>
      <c r="B52" s="41">
        <v>0</v>
      </c>
      <c r="C52" s="41">
        <v>0</v>
      </c>
      <c r="D52" s="40" t="s">
        <v>93</v>
      </c>
      <c r="E52" s="41">
        <v>0</v>
      </c>
      <c r="F52" s="41">
        <v>0</v>
      </c>
    </row>
    <row r="53" spans="1:6" x14ac:dyDescent="0.4">
      <c r="A53" s="40" t="s">
        <v>94</v>
      </c>
      <c r="B53" s="41">
        <v>9520308.4700000007</v>
      </c>
      <c r="C53" s="41">
        <v>9520308.4700000007</v>
      </c>
      <c r="D53" s="40" t="s">
        <v>95</v>
      </c>
      <c r="E53" s="41">
        <v>0</v>
      </c>
      <c r="F53" s="41">
        <v>0</v>
      </c>
    </row>
    <row r="54" spans="1:6" x14ac:dyDescent="0.4">
      <c r="A54" s="40" t="s">
        <v>96</v>
      </c>
      <c r="B54" s="41">
        <v>1841057.06</v>
      </c>
      <c r="C54" s="41">
        <v>1841057.06</v>
      </c>
      <c r="D54" s="40" t="s">
        <v>97</v>
      </c>
      <c r="E54" s="41">
        <v>0</v>
      </c>
      <c r="F54" s="41">
        <v>0</v>
      </c>
    </row>
    <row r="55" spans="1:6" x14ac:dyDescent="0.4">
      <c r="A55" s="40" t="s">
        <v>98</v>
      </c>
      <c r="B55" s="41">
        <v>-7117638.2300000004</v>
      </c>
      <c r="C55" s="41">
        <v>-6712284.8200000003</v>
      </c>
      <c r="D55" s="44" t="s">
        <v>99</v>
      </c>
      <c r="E55" s="41">
        <v>0</v>
      </c>
      <c r="F55" s="41">
        <v>0</v>
      </c>
    </row>
    <row r="56" spans="1:6" x14ac:dyDescent="0.4">
      <c r="A56" s="40" t="s">
        <v>100</v>
      </c>
      <c r="B56" s="41">
        <v>0</v>
      </c>
      <c r="C56" s="41">
        <v>0</v>
      </c>
      <c r="D56" s="39"/>
      <c r="E56" s="43"/>
      <c r="F56" s="43"/>
    </row>
    <row r="57" spans="1:6" x14ac:dyDescent="0.4">
      <c r="A57" s="40" t="s">
        <v>101</v>
      </c>
      <c r="B57" s="41">
        <v>0</v>
      </c>
      <c r="C57" s="41">
        <v>0</v>
      </c>
      <c r="D57" s="2" t="s">
        <v>102</v>
      </c>
      <c r="E57" s="4">
        <f>SUM(E50:E55)</f>
        <v>0</v>
      </c>
      <c r="F57" s="4">
        <f>SUM(F50:F55)</f>
        <v>0</v>
      </c>
    </row>
    <row r="58" spans="1:6" x14ac:dyDescent="0.4">
      <c r="A58" s="40" t="s">
        <v>103</v>
      </c>
      <c r="B58" s="41">
        <v>0</v>
      </c>
      <c r="C58" s="41">
        <v>0</v>
      </c>
      <c r="D58" s="39"/>
      <c r="E58" s="43"/>
      <c r="F58" s="43"/>
    </row>
    <row r="59" spans="1:6" x14ac:dyDescent="0.4">
      <c r="A59" s="39"/>
      <c r="B59" s="43"/>
      <c r="C59" s="43"/>
      <c r="D59" s="2" t="s">
        <v>104</v>
      </c>
      <c r="E59" s="4">
        <f>E47+E57</f>
        <v>449497.54</v>
      </c>
      <c r="F59" s="4">
        <f>F47+F57</f>
        <v>1794028.95</v>
      </c>
    </row>
    <row r="60" spans="1:6" x14ac:dyDescent="0.4">
      <c r="A60" s="3" t="s">
        <v>105</v>
      </c>
      <c r="B60" s="4">
        <f>SUM(B50:B58)</f>
        <v>4243727.3000000007</v>
      </c>
      <c r="C60" s="4">
        <f>SUM(C50:C58)</f>
        <v>4649080.7100000009</v>
      </c>
      <c r="D60" s="39"/>
      <c r="E60" s="43"/>
      <c r="F60" s="43"/>
    </row>
    <row r="61" spans="1:6" x14ac:dyDescent="0.4">
      <c r="A61" s="39"/>
      <c r="B61" s="43"/>
      <c r="C61" s="43"/>
      <c r="D61" s="45" t="s">
        <v>106</v>
      </c>
      <c r="E61" s="43"/>
      <c r="F61" s="43"/>
    </row>
    <row r="62" spans="1:6" x14ac:dyDescent="0.4">
      <c r="A62" s="3" t="s">
        <v>107</v>
      </c>
      <c r="B62" s="4">
        <f>SUM(B47+B60)</f>
        <v>16975233.370000001</v>
      </c>
      <c r="C62" s="4">
        <f>SUM(C47+C60)</f>
        <v>14916578.120000001</v>
      </c>
      <c r="D62" s="39"/>
      <c r="E62" s="43"/>
      <c r="F62" s="43"/>
    </row>
    <row r="63" spans="1:6" x14ac:dyDescent="0.4">
      <c r="A63" s="39"/>
      <c r="B63" s="39"/>
      <c r="C63" s="39"/>
      <c r="D63" s="46" t="s">
        <v>108</v>
      </c>
      <c r="E63" s="41">
        <f>SUM(E64:E66)</f>
        <v>75000</v>
      </c>
      <c r="F63" s="41">
        <f>SUM(F64:F66)</f>
        <v>75000</v>
      </c>
    </row>
    <row r="64" spans="1:6" x14ac:dyDescent="0.4">
      <c r="A64" s="39"/>
      <c r="B64" s="39"/>
      <c r="C64" s="39"/>
      <c r="D64" s="40" t="s">
        <v>109</v>
      </c>
      <c r="E64" s="41">
        <v>0</v>
      </c>
      <c r="F64" s="41">
        <v>0</v>
      </c>
    </row>
    <row r="65" spans="1:6" x14ac:dyDescent="0.4">
      <c r="A65" s="39"/>
      <c r="B65" s="39"/>
      <c r="C65" s="39"/>
      <c r="D65" s="44" t="s">
        <v>110</v>
      </c>
      <c r="E65" s="41">
        <v>75000</v>
      </c>
      <c r="F65" s="41">
        <v>75000</v>
      </c>
    </row>
    <row r="66" spans="1:6" x14ac:dyDescent="0.4">
      <c r="A66" s="39"/>
      <c r="B66" s="39"/>
      <c r="C66" s="39"/>
      <c r="D66" s="40" t="s">
        <v>111</v>
      </c>
      <c r="E66" s="41">
        <v>0</v>
      </c>
      <c r="F66" s="41">
        <v>0</v>
      </c>
    </row>
    <row r="67" spans="1:6" x14ac:dyDescent="0.4">
      <c r="A67" s="39"/>
      <c r="B67" s="39"/>
      <c r="C67" s="39"/>
      <c r="D67" s="39"/>
      <c r="E67" s="43"/>
      <c r="F67" s="43"/>
    </row>
    <row r="68" spans="1:6" x14ac:dyDescent="0.4">
      <c r="A68" s="39"/>
      <c r="B68" s="39"/>
      <c r="C68" s="39"/>
      <c r="D68" s="46" t="s">
        <v>112</v>
      </c>
      <c r="E68" s="41">
        <f>SUM(E69:E73)</f>
        <v>16450735.83</v>
      </c>
      <c r="F68" s="41">
        <f>SUM(F69:F73)</f>
        <v>13047549.17</v>
      </c>
    </row>
    <row r="69" spans="1:6" x14ac:dyDescent="0.4">
      <c r="A69" s="47"/>
      <c r="B69" s="39"/>
      <c r="C69" s="39"/>
      <c r="D69" s="40" t="s">
        <v>113</v>
      </c>
      <c r="E69" s="41">
        <v>3403186.66</v>
      </c>
      <c r="F69" s="41">
        <v>3741710.14</v>
      </c>
    </row>
    <row r="70" spans="1:6" x14ac:dyDescent="0.4">
      <c r="A70" s="47"/>
      <c r="B70" s="39"/>
      <c r="C70" s="39"/>
      <c r="D70" s="40" t="s">
        <v>114</v>
      </c>
      <c r="E70" s="41">
        <v>13047549.17</v>
      </c>
      <c r="F70" s="41">
        <v>9305839.0299999993</v>
      </c>
    </row>
    <row r="71" spans="1:6" x14ac:dyDescent="0.4">
      <c r="A71" s="47"/>
      <c r="B71" s="39"/>
      <c r="C71" s="39"/>
      <c r="D71" s="40" t="s">
        <v>115</v>
      </c>
      <c r="E71" s="41">
        <v>0</v>
      </c>
      <c r="F71" s="41">
        <v>0</v>
      </c>
    </row>
    <row r="72" spans="1:6" x14ac:dyDescent="0.4">
      <c r="A72" s="47"/>
      <c r="B72" s="39"/>
      <c r="C72" s="39"/>
      <c r="D72" s="40" t="s">
        <v>116</v>
      </c>
      <c r="E72" s="41">
        <v>0</v>
      </c>
      <c r="F72" s="41">
        <v>0</v>
      </c>
    </row>
    <row r="73" spans="1:6" x14ac:dyDescent="0.4">
      <c r="A73" s="47"/>
      <c r="B73" s="39"/>
      <c r="C73" s="39"/>
      <c r="D73" s="40" t="s">
        <v>117</v>
      </c>
      <c r="E73" s="41">
        <v>0</v>
      </c>
      <c r="F73" s="41">
        <v>0</v>
      </c>
    </row>
    <row r="74" spans="1:6" x14ac:dyDescent="0.4">
      <c r="A74" s="47"/>
      <c r="B74" s="39"/>
      <c r="C74" s="39"/>
      <c r="D74" s="39"/>
      <c r="E74" s="43"/>
      <c r="F74" s="43"/>
    </row>
    <row r="75" spans="1:6" x14ac:dyDescent="0.4">
      <c r="A75" s="47"/>
      <c r="B75" s="39"/>
      <c r="C75" s="39"/>
      <c r="D75" s="46" t="s">
        <v>118</v>
      </c>
      <c r="E75" s="41">
        <f>E76+E77</f>
        <v>0</v>
      </c>
      <c r="F75" s="41">
        <f>F76+F77</f>
        <v>0</v>
      </c>
    </row>
    <row r="76" spans="1:6" x14ac:dyDescent="0.4">
      <c r="A76" s="47"/>
      <c r="B76" s="39"/>
      <c r="C76" s="39"/>
      <c r="D76" s="40" t="s">
        <v>119</v>
      </c>
      <c r="E76" s="41">
        <v>0</v>
      </c>
      <c r="F76" s="41">
        <v>0</v>
      </c>
    </row>
    <row r="77" spans="1:6" x14ac:dyDescent="0.4">
      <c r="A77" s="47"/>
      <c r="B77" s="39"/>
      <c r="C77" s="39"/>
      <c r="D77" s="40" t="s">
        <v>120</v>
      </c>
      <c r="E77" s="41">
        <v>0</v>
      </c>
      <c r="F77" s="41">
        <v>0</v>
      </c>
    </row>
    <row r="78" spans="1:6" x14ac:dyDescent="0.4">
      <c r="A78" s="47"/>
      <c r="B78" s="39"/>
      <c r="C78" s="39"/>
      <c r="D78" s="39"/>
      <c r="E78" s="43"/>
      <c r="F78" s="43"/>
    </row>
    <row r="79" spans="1:6" x14ac:dyDescent="0.4">
      <c r="A79" s="47"/>
      <c r="B79" s="39"/>
      <c r="C79" s="39"/>
      <c r="D79" s="2" t="s">
        <v>121</v>
      </c>
      <c r="E79" s="4">
        <f>E63+E68+E75</f>
        <v>16525735.83</v>
      </c>
      <c r="F79" s="4">
        <f>F63+F68+F75</f>
        <v>13122549.17</v>
      </c>
    </row>
    <row r="80" spans="1:6" x14ac:dyDescent="0.4">
      <c r="A80" s="47"/>
      <c r="B80" s="39"/>
      <c r="C80" s="39"/>
      <c r="D80" s="39"/>
      <c r="E80" s="43"/>
      <c r="F80" s="43"/>
    </row>
    <row r="81" spans="1:6" x14ac:dyDescent="0.4">
      <c r="A81" s="47"/>
      <c r="B81" s="39"/>
      <c r="C81" s="39"/>
      <c r="D81" s="2" t="s">
        <v>122</v>
      </c>
      <c r="E81" s="4">
        <f>E59+E79</f>
        <v>16975233.370000001</v>
      </c>
      <c r="F81" s="4">
        <f>F59+F79</f>
        <v>14916578.119999999</v>
      </c>
    </row>
    <row r="82" spans="1:6" x14ac:dyDescent="0.4">
      <c r="A82" s="48"/>
      <c r="B82" s="49"/>
      <c r="C82" s="49"/>
      <c r="D82" s="49"/>
      <c r="E82" s="50"/>
      <c r="F82" s="50"/>
    </row>
  </sheetData>
  <mergeCells count="5">
    <mergeCell ref="A1:F1"/>
    <mergeCell ref="A2:F2"/>
    <mergeCell ref="A3:F3"/>
    <mergeCell ref="A4:F4"/>
    <mergeCell ref="A5:F5"/>
  </mergeCells>
  <dataValidations count="3">
    <dataValidation allowBlank="1" showInputMessage="1" showErrorMessage="1" prompt="31 de diciembre de 20XN-1 (e)" sqref="C6 F6" xr:uid="{BF4F1DA6-28D6-4D53-B57D-8331B8211F8C}"/>
    <dataValidation allowBlank="1" showInputMessage="1" showErrorMessage="1" prompt="20XN (d)" sqref="B6 E6" xr:uid="{AD91AAA1-4A36-4D17-9AD7-32C8DF487B7C}"/>
    <dataValidation type="decimal" allowBlank="1" showInputMessage="1" showErrorMessage="1" sqref="E47:F47 E50:F81 E9:F45 B9:C62" xr:uid="{C5CF0F0C-7F54-476B-B0B4-4B48A356C852}">
      <formula1>-1.79769313486231E+100</formula1>
      <formula2>1.79769313486231E+100</formula2>
    </dataValidation>
  </dataValidations>
  <printOptions horizontalCentered="1"/>
  <pageMargins left="0.23622047244094491" right="0.23622047244094491" top="0.74803149606299213" bottom="0.74803149606299213" header="0.31496062992125984" footer="0.31496062992125984"/>
  <pageSetup scale="41" orientation="landscape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C6CF33-BAC2-4D6D-B010-389B08FFC300}">
  <sheetPr>
    <outlinePr summaryBelow="0"/>
    <pageSetUpPr fitToPage="1"/>
  </sheetPr>
  <dimension ref="A1:H45"/>
  <sheetViews>
    <sheetView showGridLines="0" zoomScale="75" zoomScaleNormal="75" workbookViewId="0">
      <selection activeCell="H47" sqref="A1:H47"/>
    </sheetView>
  </sheetViews>
  <sheetFormatPr baseColWidth="10" defaultColWidth="11" defaultRowHeight="14.6" x14ac:dyDescent="0.4"/>
  <cols>
    <col min="1" max="1" width="58" bestFit="1" customWidth="1"/>
    <col min="2" max="2" width="23.15234375" customWidth="1"/>
    <col min="3" max="4" width="15.69140625" customWidth="1"/>
    <col min="5" max="5" width="19" customWidth="1"/>
    <col min="6" max="6" width="20.69140625" customWidth="1"/>
    <col min="7" max="7" width="15.69140625" customWidth="1"/>
    <col min="8" max="8" width="22.3046875" customWidth="1"/>
  </cols>
  <sheetData>
    <row r="1" spans="1:8" x14ac:dyDescent="0.4">
      <c r="A1" s="174" t="s">
        <v>123</v>
      </c>
      <c r="B1" s="175"/>
      <c r="C1" s="175"/>
      <c r="D1" s="175"/>
      <c r="E1" s="175"/>
      <c r="F1" s="175"/>
      <c r="G1" s="175"/>
      <c r="H1" s="176"/>
    </row>
    <row r="2" spans="1:8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8"/>
      <c r="G2" s="178"/>
      <c r="H2" s="179"/>
    </row>
    <row r="3" spans="1:8" ht="15" customHeight="1" x14ac:dyDescent="0.4">
      <c r="A3" s="180" t="s">
        <v>124</v>
      </c>
      <c r="B3" s="181"/>
      <c r="C3" s="181"/>
      <c r="D3" s="181"/>
      <c r="E3" s="181"/>
      <c r="F3" s="181"/>
      <c r="G3" s="181"/>
      <c r="H3" s="182"/>
    </row>
    <row r="4" spans="1:8" ht="15" customHeight="1" x14ac:dyDescent="0.4">
      <c r="A4" s="180" t="s">
        <v>547</v>
      </c>
      <c r="B4" s="181"/>
      <c r="C4" s="181"/>
      <c r="D4" s="181"/>
      <c r="E4" s="181"/>
      <c r="F4" s="181"/>
      <c r="G4" s="181"/>
      <c r="H4" s="182"/>
    </row>
    <row r="5" spans="1:8" x14ac:dyDescent="0.4">
      <c r="A5" s="183" t="s">
        <v>2</v>
      </c>
      <c r="B5" s="184"/>
      <c r="C5" s="184"/>
      <c r="D5" s="184"/>
      <c r="E5" s="184"/>
      <c r="F5" s="184"/>
      <c r="G5" s="184"/>
      <c r="H5" s="185"/>
    </row>
    <row r="6" spans="1:8" ht="41.5" customHeight="1" x14ac:dyDescent="0.4">
      <c r="A6" s="5" t="s">
        <v>125</v>
      </c>
      <c r="B6" s="6" t="str">
        <f>'Formato 1'!C6</f>
        <v>31 de diciembre de 2025</v>
      </c>
      <c r="C6" s="5" t="s">
        <v>126</v>
      </c>
      <c r="D6" s="5" t="s">
        <v>127</v>
      </c>
      <c r="E6" s="5" t="s">
        <v>128</v>
      </c>
      <c r="F6" s="5" t="s">
        <v>129</v>
      </c>
      <c r="G6" s="5" t="s">
        <v>130</v>
      </c>
      <c r="H6" s="7" t="s">
        <v>131</v>
      </c>
    </row>
    <row r="7" spans="1:8" x14ac:dyDescent="0.4">
      <c r="A7" s="85"/>
      <c r="B7" s="86"/>
      <c r="C7" s="86"/>
      <c r="D7" s="86"/>
      <c r="E7" s="86"/>
      <c r="F7" s="86"/>
      <c r="G7" s="86"/>
      <c r="H7" s="86"/>
    </row>
    <row r="8" spans="1:8" x14ac:dyDescent="0.4">
      <c r="A8" s="8" t="s">
        <v>132</v>
      </c>
      <c r="B8" s="4">
        <v>0</v>
      </c>
      <c r="C8" s="4">
        <v>0</v>
      </c>
      <c r="D8" s="4">
        <v>0</v>
      </c>
      <c r="E8" s="4">
        <v>0</v>
      </c>
      <c r="F8" s="4">
        <v>0</v>
      </c>
      <c r="G8" s="4">
        <v>0</v>
      </c>
      <c r="H8" s="4">
        <v>0</v>
      </c>
    </row>
    <row r="9" spans="1:8" ht="15.75" customHeight="1" x14ac:dyDescent="0.4">
      <c r="A9" s="87" t="s">
        <v>133</v>
      </c>
      <c r="B9" s="41">
        <v>0</v>
      </c>
      <c r="C9" s="41">
        <v>0</v>
      </c>
      <c r="D9" s="41">
        <v>0</v>
      </c>
      <c r="E9" s="41">
        <v>0</v>
      </c>
      <c r="F9" s="41">
        <v>0</v>
      </c>
      <c r="G9" s="41">
        <v>0</v>
      </c>
      <c r="H9" s="41">
        <v>0</v>
      </c>
    </row>
    <row r="10" spans="1:8" ht="17.25" customHeight="1" x14ac:dyDescent="0.4">
      <c r="A10" s="88" t="s">
        <v>134</v>
      </c>
      <c r="B10" s="89">
        <v>0</v>
      </c>
      <c r="C10" s="41">
        <v>0</v>
      </c>
      <c r="D10" s="89">
        <v>0</v>
      </c>
      <c r="E10" s="89">
        <v>0</v>
      </c>
      <c r="F10" s="89">
        <v>0</v>
      </c>
      <c r="G10" s="89">
        <v>0</v>
      </c>
      <c r="H10" s="89">
        <v>0</v>
      </c>
    </row>
    <row r="11" spans="1:8" x14ac:dyDescent="0.4">
      <c r="A11" s="88" t="s">
        <v>135</v>
      </c>
      <c r="B11" s="89">
        <v>0</v>
      </c>
      <c r="C11" s="41">
        <v>0</v>
      </c>
      <c r="D11" s="89">
        <v>0</v>
      </c>
      <c r="E11" s="89">
        <v>0</v>
      </c>
      <c r="F11" s="89">
        <v>0</v>
      </c>
      <c r="G11" s="41">
        <v>0</v>
      </c>
      <c r="H11" s="41">
        <v>0</v>
      </c>
    </row>
    <row r="12" spans="1:8" ht="16.5" customHeight="1" x14ac:dyDescent="0.4">
      <c r="A12" s="88" t="s">
        <v>136</v>
      </c>
      <c r="B12" s="89">
        <v>0</v>
      </c>
      <c r="C12" s="41">
        <v>0</v>
      </c>
      <c r="D12" s="89">
        <v>0</v>
      </c>
      <c r="E12" s="89">
        <v>0</v>
      </c>
      <c r="F12" s="89">
        <v>0</v>
      </c>
      <c r="G12" s="41">
        <v>0</v>
      </c>
      <c r="H12" s="41">
        <v>0</v>
      </c>
    </row>
    <row r="13" spans="1:8" x14ac:dyDescent="0.4">
      <c r="A13" s="87" t="s">
        <v>137</v>
      </c>
      <c r="B13" s="41">
        <v>0</v>
      </c>
      <c r="C13" s="41">
        <v>0</v>
      </c>
      <c r="D13" s="41">
        <v>0</v>
      </c>
      <c r="E13" s="41">
        <v>0</v>
      </c>
      <c r="F13" s="41">
        <v>0</v>
      </c>
      <c r="G13" s="41">
        <v>0</v>
      </c>
      <c r="H13" s="41">
        <v>0</v>
      </c>
    </row>
    <row r="14" spans="1:8" x14ac:dyDescent="0.4">
      <c r="A14" s="88" t="s">
        <v>138</v>
      </c>
      <c r="B14" s="89">
        <v>0</v>
      </c>
      <c r="C14" s="41">
        <v>0</v>
      </c>
      <c r="D14" s="89">
        <v>0</v>
      </c>
      <c r="E14" s="89">
        <v>0</v>
      </c>
      <c r="F14" s="89">
        <v>0</v>
      </c>
      <c r="G14" s="41">
        <v>0</v>
      </c>
      <c r="H14" s="41">
        <v>0</v>
      </c>
    </row>
    <row r="15" spans="1:8" ht="15" customHeight="1" x14ac:dyDescent="0.4">
      <c r="A15" s="88" t="s">
        <v>139</v>
      </c>
      <c r="B15" s="89">
        <v>0</v>
      </c>
      <c r="C15" s="41">
        <v>0</v>
      </c>
      <c r="D15" s="89">
        <v>0</v>
      </c>
      <c r="E15" s="89">
        <v>0</v>
      </c>
      <c r="F15" s="89">
        <v>0</v>
      </c>
      <c r="G15" s="41">
        <v>0</v>
      </c>
      <c r="H15" s="41">
        <v>0</v>
      </c>
    </row>
    <row r="16" spans="1:8" x14ac:dyDescent="0.4">
      <c r="A16" s="88" t="s">
        <v>140</v>
      </c>
      <c r="B16" s="89">
        <v>0</v>
      </c>
      <c r="C16" s="41">
        <v>0</v>
      </c>
      <c r="D16" s="89">
        <v>0</v>
      </c>
      <c r="E16" s="89">
        <v>0</v>
      </c>
      <c r="F16" s="89">
        <v>0</v>
      </c>
      <c r="G16" s="41">
        <v>0</v>
      </c>
      <c r="H16" s="41">
        <v>0</v>
      </c>
    </row>
    <row r="17" spans="1:8" x14ac:dyDescent="0.4">
      <c r="A17" s="90"/>
      <c r="B17" s="74"/>
      <c r="C17" s="74"/>
      <c r="D17" s="74"/>
      <c r="E17" s="74"/>
      <c r="F17" s="74"/>
      <c r="G17" s="74"/>
      <c r="H17" s="74"/>
    </row>
    <row r="18" spans="1:8" x14ac:dyDescent="0.4">
      <c r="A18" s="8" t="s">
        <v>141</v>
      </c>
      <c r="B18" s="4">
        <v>1794028.95</v>
      </c>
      <c r="C18" s="91">
        <v>0</v>
      </c>
      <c r="D18" s="91">
        <v>0</v>
      </c>
      <c r="E18" s="91">
        <v>0</v>
      </c>
      <c r="F18" s="4">
        <v>449497.54</v>
      </c>
      <c r="G18" s="91"/>
      <c r="H18" s="91"/>
    </row>
    <row r="19" spans="1:8" ht="16.5" customHeight="1" x14ac:dyDescent="0.4">
      <c r="A19" s="90"/>
      <c r="B19" s="74"/>
      <c r="C19" s="74"/>
      <c r="D19" s="74"/>
      <c r="E19" s="74"/>
      <c r="F19" s="74"/>
      <c r="G19" s="74"/>
      <c r="H19" s="74"/>
    </row>
    <row r="20" spans="1:8" ht="14.5" customHeight="1" x14ac:dyDescent="0.4">
      <c r="A20" s="8" t="s">
        <v>142</v>
      </c>
      <c r="B20" s="4">
        <v>1794028.95</v>
      </c>
      <c r="C20" s="4">
        <v>0</v>
      </c>
      <c r="D20" s="4">
        <v>0</v>
      </c>
      <c r="E20" s="4">
        <v>0</v>
      </c>
      <c r="F20" s="4">
        <v>449497.54</v>
      </c>
      <c r="G20" s="4">
        <v>0</v>
      </c>
      <c r="H20" s="4">
        <v>0</v>
      </c>
    </row>
    <row r="21" spans="1:8" ht="16.5" customHeight="1" x14ac:dyDescent="0.4">
      <c r="A21" s="90"/>
      <c r="B21" s="43"/>
      <c r="C21" s="43"/>
      <c r="D21" s="43"/>
      <c r="E21" s="43"/>
      <c r="F21" s="43"/>
      <c r="G21" s="43"/>
      <c r="H21" s="43"/>
    </row>
    <row r="22" spans="1:8" ht="16.5" customHeight="1" x14ac:dyDescent="0.4">
      <c r="A22" s="8" t="s">
        <v>143</v>
      </c>
      <c r="B22" s="4">
        <v>0</v>
      </c>
      <c r="C22" s="4">
        <v>0</v>
      </c>
      <c r="D22" s="4">
        <v>0</v>
      </c>
      <c r="E22" s="4">
        <v>0</v>
      </c>
      <c r="F22" s="4">
        <v>0</v>
      </c>
      <c r="G22" s="4">
        <v>0</v>
      </c>
      <c r="H22" s="4">
        <v>0</v>
      </c>
    </row>
    <row r="23" spans="1:8" ht="15" customHeight="1" x14ac:dyDescent="0.4">
      <c r="A23" s="92" t="s">
        <v>144</v>
      </c>
      <c r="B23" s="41">
        <v>0</v>
      </c>
      <c r="C23" s="41">
        <v>0</v>
      </c>
      <c r="D23" s="41">
        <v>0</v>
      </c>
      <c r="E23" s="41">
        <v>0</v>
      </c>
      <c r="F23" s="41">
        <v>0</v>
      </c>
      <c r="G23" s="41">
        <v>0</v>
      </c>
      <c r="H23" s="41">
        <v>0</v>
      </c>
    </row>
    <row r="24" spans="1:8" ht="15" customHeight="1" x14ac:dyDescent="0.4">
      <c r="A24" s="92" t="s">
        <v>145</v>
      </c>
      <c r="B24" s="41">
        <v>0</v>
      </c>
      <c r="C24" s="41">
        <v>0</v>
      </c>
      <c r="D24" s="41">
        <v>0</v>
      </c>
      <c r="E24" s="41">
        <v>0</v>
      </c>
      <c r="F24" s="41">
        <v>0</v>
      </c>
      <c r="G24" s="41">
        <v>0</v>
      </c>
      <c r="H24" s="41">
        <v>0</v>
      </c>
    </row>
    <row r="25" spans="1:8" x14ac:dyDescent="0.4">
      <c r="A25" s="92" t="s">
        <v>146</v>
      </c>
      <c r="B25" s="41">
        <v>0</v>
      </c>
      <c r="C25" s="41">
        <v>0</v>
      </c>
      <c r="D25" s="41">
        <v>0</v>
      </c>
      <c r="E25" s="41">
        <v>0</v>
      </c>
      <c r="F25" s="41">
        <v>0</v>
      </c>
      <c r="G25" s="41">
        <v>0</v>
      </c>
      <c r="H25" s="41">
        <v>0</v>
      </c>
    </row>
    <row r="26" spans="1:8" ht="16.5" customHeight="1" x14ac:dyDescent="0.4">
      <c r="A26" s="9"/>
      <c r="B26" s="43"/>
      <c r="C26" s="43"/>
      <c r="D26" s="43"/>
      <c r="E26" s="43"/>
      <c r="F26" s="43"/>
      <c r="G26" s="43"/>
      <c r="H26" s="43"/>
    </row>
    <row r="27" spans="1:8" ht="16.5" customHeight="1" x14ac:dyDescent="0.4">
      <c r="A27" s="8" t="s">
        <v>147</v>
      </c>
      <c r="B27" s="4">
        <v>0</v>
      </c>
      <c r="C27" s="4">
        <v>0</v>
      </c>
      <c r="D27" s="4">
        <v>0</v>
      </c>
      <c r="E27" s="4">
        <v>0</v>
      </c>
      <c r="F27" s="4">
        <v>0</v>
      </c>
      <c r="G27" s="4">
        <v>0</v>
      </c>
      <c r="H27" s="4">
        <v>0</v>
      </c>
    </row>
    <row r="28" spans="1:8" ht="15" customHeight="1" x14ac:dyDescent="0.4">
      <c r="A28" s="92" t="s">
        <v>148</v>
      </c>
      <c r="B28" s="41">
        <v>0</v>
      </c>
      <c r="C28" s="41">
        <v>0</v>
      </c>
      <c r="D28" s="41">
        <v>0</v>
      </c>
      <c r="E28" s="41">
        <v>0</v>
      </c>
      <c r="F28" s="41">
        <v>0</v>
      </c>
      <c r="G28" s="41">
        <v>0</v>
      </c>
      <c r="H28" s="41">
        <v>0</v>
      </c>
    </row>
    <row r="29" spans="1:8" ht="15" customHeight="1" x14ac:dyDescent="0.4">
      <c r="A29" s="92" t="s">
        <v>149</v>
      </c>
      <c r="B29" s="41">
        <v>0</v>
      </c>
      <c r="C29" s="41">
        <v>0</v>
      </c>
      <c r="D29" s="41">
        <v>0</v>
      </c>
      <c r="E29" s="41">
        <v>0</v>
      </c>
      <c r="F29" s="41">
        <v>0</v>
      </c>
      <c r="G29" s="41">
        <v>0</v>
      </c>
      <c r="H29" s="41">
        <v>0</v>
      </c>
    </row>
    <row r="30" spans="1:8" ht="15.75" customHeight="1" x14ac:dyDescent="0.4">
      <c r="A30" s="92" t="s">
        <v>150</v>
      </c>
      <c r="B30" s="41">
        <v>0</v>
      </c>
      <c r="C30" s="41">
        <v>0</v>
      </c>
      <c r="D30" s="41">
        <v>0</v>
      </c>
      <c r="E30" s="41">
        <v>0</v>
      </c>
      <c r="F30" s="41">
        <v>0</v>
      </c>
      <c r="G30" s="41">
        <v>0</v>
      </c>
      <c r="H30" s="41">
        <v>0</v>
      </c>
    </row>
    <row r="31" spans="1:8" ht="15" customHeight="1" x14ac:dyDescent="0.4">
      <c r="A31" s="10" t="s">
        <v>151</v>
      </c>
      <c r="B31" s="48"/>
      <c r="C31" s="48"/>
      <c r="D31" s="48"/>
      <c r="E31" s="48"/>
      <c r="F31" s="48"/>
      <c r="G31" s="48"/>
      <c r="H31" s="48"/>
    </row>
    <row r="32" spans="1:8" x14ac:dyDescent="0.4">
      <c r="A32" s="54"/>
    </row>
    <row r="33" spans="1:8" ht="14.5" customHeight="1" x14ac:dyDescent="0.4">
      <c r="A33" s="186" t="s">
        <v>152</v>
      </c>
      <c r="B33" s="186"/>
      <c r="C33" s="186"/>
      <c r="D33" s="186"/>
      <c r="E33" s="186"/>
      <c r="F33" s="186"/>
      <c r="G33" s="186"/>
      <c r="H33" s="186"/>
    </row>
    <row r="34" spans="1:8" ht="14.5" customHeight="1" x14ac:dyDescent="0.4">
      <c r="A34" s="186"/>
      <c r="B34" s="186"/>
      <c r="C34" s="186"/>
      <c r="D34" s="186"/>
      <c r="E34" s="186"/>
      <c r="F34" s="186"/>
      <c r="G34" s="186"/>
      <c r="H34" s="186"/>
    </row>
    <row r="35" spans="1:8" ht="14.5" customHeight="1" x14ac:dyDescent="0.4">
      <c r="A35" s="186"/>
      <c r="B35" s="186"/>
      <c r="C35" s="186"/>
      <c r="D35" s="186"/>
      <c r="E35" s="186"/>
      <c r="F35" s="186"/>
      <c r="G35" s="186"/>
      <c r="H35" s="186"/>
    </row>
    <row r="36" spans="1:8" ht="14.5" customHeight="1" x14ac:dyDescent="0.4">
      <c r="A36" s="186"/>
      <c r="B36" s="186"/>
      <c r="C36" s="186"/>
      <c r="D36" s="186"/>
      <c r="E36" s="186"/>
      <c r="F36" s="186"/>
      <c r="G36" s="186"/>
      <c r="H36" s="186"/>
    </row>
    <row r="37" spans="1:8" ht="14.5" customHeight="1" x14ac:dyDescent="0.4">
      <c r="A37" s="186"/>
      <c r="B37" s="186"/>
      <c r="C37" s="186"/>
      <c r="D37" s="186"/>
      <c r="E37" s="186"/>
      <c r="F37" s="186"/>
      <c r="G37" s="186"/>
      <c r="H37" s="186"/>
    </row>
    <row r="38" spans="1:8" x14ac:dyDescent="0.4">
      <c r="A38" s="54"/>
    </row>
    <row r="39" spans="1:8" ht="29.15" x14ac:dyDescent="0.4">
      <c r="A39" s="5" t="s">
        <v>153</v>
      </c>
      <c r="B39" s="5" t="s">
        <v>154</v>
      </c>
      <c r="C39" s="5" t="s">
        <v>155</v>
      </c>
      <c r="D39" s="5" t="s">
        <v>156</v>
      </c>
      <c r="E39" s="5" t="s">
        <v>157</v>
      </c>
      <c r="F39" s="7" t="s">
        <v>158</v>
      </c>
    </row>
    <row r="40" spans="1:8" x14ac:dyDescent="0.4">
      <c r="A40" s="39"/>
      <c r="B40" s="47"/>
      <c r="C40" s="47"/>
      <c r="D40" s="47"/>
      <c r="E40" s="47"/>
      <c r="F40" s="47"/>
    </row>
    <row r="41" spans="1:8" x14ac:dyDescent="0.4">
      <c r="A41" s="8" t="s">
        <v>159</v>
      </c>
      <c r="B41" s="4">
        <f>SUM(B42:B44)</f>
        <v>0</v>
      </c>
      <c r="C41" s="4">
        <f t="shared" ref="C41:F41" si="0">SUM(C42:C44)</f>
        <v>0</v>
      </c>
      <c r="D41" s="4">
        <f t="shared" si="0"/>
        <v>0</v>
      </c>
      <c r="E41" s="4">
        <f t="shared" si="0"/>
        <v>0</v>
      </c>
      <c r="F41" s="4">
        <f t="shared" si="0"/>
        <v>0</v>
      </c>
    </row>
    <row r="42" spans="1:8" x14ac:dyDescent="0.4">
      <c r="A42" s="92" t="s">
        <v>160</v>
      </c>
      <c r="B42" s="41">
        <v>0</v>
      </c>
      <c r="C42" s="41">
        <v>0</v>
      </c>
      <c r="D42" s="41">
        <v>0</v>
      </c>
      <c r="E42" s="41">
        <v>0</v>
      </c>
      <c r="F42" s="41">
        <v>0</v>
      </c>
      <c r="G42" s="57"/>
    </row>
    <row r="43" spans="1:8" x14ac:dyDescent="0.4">
      <c r="A43" s="92" t="s">
        <v>161</v>
      </c>
      <c r="B43" s="41">
        <v>0</v>
      </c>
      <c r="C43" s="41">
        <v>0</v>
      </c>
      <c r="D43" s="41">
        <v>0</v>
      </c>
      <c r="E43" s="41">
        <v>0</v>
      </c>
      <c r="F43" s="41">
        <v>0</v>
      </c>
      <c r="G43" s="57"/>
    </row>
    <row r="44" spans="1:8" x14ac:dyDescent="0.4">
      <c r="A44" s="92" t="s">
        <v>162</v>
      </c>
      <c r="B44" s="41">
        <v>0</v>
      </c>
      <c r="C44" s="41">
        <v>0</v>
      </c>
      <c r="D44" s="41">
        <v>0</v>
      </c>
      <c r="E44" s="41">
        <v>0</v>
      </c>
      <c r="F44" s="41">
        <v>0</v>
      </c>
      <c r="G44" s="57"/>
    </row>
    <row r="45" spans="1:8" x14ac:dyDescent="0.4">
      <c r="A45" s="11" t="s">
        <v>151</v>
      </c>
      <c r="B45" s="48"/>
      <c r="C45" s="48"/>
      <c r="D45" s="48"/>
      <c r="E45" s="48"/>
      <c r="F45" s="48"/>
    </row>
  </sheetData>
  <mergeCells count="6">
    <mergeCell ref="A1:H1"/>
    <mergeCell ref="A33:H37"/>
    <mergeCell ref="A3:H3"/>
    <mergeCell ref="A2:H2"/>
    <mergeCell ref="A4:H4"/>
    <mergeCell ref="A5:H5"/>
  </mergeCells>
  <dataValidations count="2">
    <dataValidation allowBlank="1" showInputMessage="1" showErrorMessage="1" prompt="Saldo al 31 de diciembre de 20XN-1 (d)" sqref="B6" xr:uid="{C4019422-D5B3-4276-AFF8-D3E0476A06D6}"/>
    <dataValidation type="decimal" allowBlank="1" showInputMessage="1" showErrorMessage="1" sqref="B8:B9 C23:H30 D13:F13 B13 D8:H9 D22:H22 D17:F21 G11:H21 C8:C22 B17:B30" xr:uid="{C1FC9366-E2A2-44FF-A1C3-96F3D02567EB}">
      <formula1>-1.79769313486231E+100</formula1>
      <formula2>1.79769313486231E+100</formula2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scale="64" orientation="landscape" horizontalDpi="1200" verticalDpi="1200" r:id="rId1"/>
  <ignoredErrors>
    <ignoredError sqref="B31:H31 B41:F44" unlocked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6E334E-8D1A-4C7C-9414-C8BDDFE5A5BE}">
  <sheetPr>
    <outlinePr summaryBelow="0"/>
    <pageSetUpPr fitToPage="1"/>
  </sheetPr>
  <dimension ref="A1:K21"/>
  <sheetViews>
    <sheetView showGridLines="0" zoomScale="75" zoomScaleNormal="75" workbookViewId="0">
      <selection activeCell="K23" sqref="A1:K23"/>
    </sheetView>
  </sheetViews>
  <sheetFormatPr baseColWidth="10" defaultColWidth="11" defaultRowHeight="14.6" x14ac:dyDescent="0.4"/>
  <cols>
    <col min="1" max="1" width="59.84375" customWidth="1"/>
    <col min="2" max="2" width="26" customWidth="1"/>
    <col min="3" max="3" width="28.69140625" customWidth="1"/>
    <col min="4" max="6" width="14.3046875" customWidth="1"/>
    <col min="7" max="7" width="17.15234375" customWidth="1"/>
    <col min="8" max="8" width="20.53515625" customWidth="1"/>
    <col min="9" max="11" width="24.3828125" customWidth="1"/>
    <col min="12" max="12" width="4.3046875" customWidth="1"/>
  </cols>
  <sheetData>
    <row r="1" spans="1:11" x14ac:dyDescent="0.4">
      <c r="A1" s="174" t="s">
        <v>163</v>
      </c>
      <c r="B1" s="175"/>
      <c r="C1" s="175"/>
      <c r="D1" s="175"/>
      <c r="E1" s="175"/>
      <c r="F1" s="175"/>
      <c r="G1" s="175"/>
      <c r="H1" s="175"/>
      <c r="I1" s="175"/>
      <c r="J1" s="175"/>
      <c r="K1" s="176"/>
    </row>
    <row r="2" spans="1:11" ht="14.5" customHeight="1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8"/>
      <c r="G2" s="178"/>
      <c r="H2" s="178"/>
      <c r="I2" s="178"/>
      <c r="J2" s="178"/>
      <c r="K2" s="179"/>
    </row>
    <row r="3" spans="1:11" x14ac:dyDescent="0.4">
      <c r="A3" s="180" t="s">
        <v>164</v>
      </c>
      <c r="B3" s="181"/>
      <c r="C3" s="181"/>
      <c r="D3" s="181"/>
      <c r="E3" s="181"/>
      <c r="F3" s="181"/>
      <c r="G3" s="181"/>
      <c r="H3" s="181"/>
      <c r="I3" s="181"/>
      <c r="J3" s="181"/>
      <c r="K3" s="182"/>
    </row>
    <row r="4" spans="1:11" x14ac:dyDescent="0.4">
      <c r="A4" s="180" t="str">
        <f>'Formato 2'!A4</f>
        <v>Del 1 de enero al 31 de marzo de 2026</v>
      </c>
      <c r="B4" s="181"/>
      <c r="C4" s="181"/>
      <c r="D4" s="181"/>
      <c r="E4" s="181"/>
      <c r="F4" s="181"/>
      <c r="G4" s="181"/>
      <c r="H4" s="181"/>
      <c r="I4" s="181"/>
      <c r="J4" s="181"/>
      <c r="K4" s="182"/>
    </row>
    <row r="5" spans="1:11" x14ac:dyDescent="0.4">
      <c r="A5" s="183" t="s">
        <v>2</v>
      </c>
      <c r="B5" s="184"/>
      <c r="C5" s="184"/>
      <c r="D5" s="184"/>
      <c r="E5" s="184"/>
      <c r="F5" s="184"/>
      <c r="G5" s="184"/>
      <c r="H5" s="184"/>
      <c r="I5" s="184"/>
      <c r="J5" s="184"/>
      <c r="K5" s="185"/>
    </row>
    <row r="6" spans="1:11" ht="72.75" customHeight="1" x14ac:dyDescent="0.4">
      <c r="A6" s="7" t="s">
        <v>165</v>
      </c>
      <c r="B6" s="7" t="s">
        <v>166</v>
      </c>
      <c r="C6" s="7" t="s">
        <v>167</v>
      </c>
      <c r="D6" s="7" t="s">
        <v>168</v>
      </c>
      <c r="E6" s="7" t="s">
        <v>169</v>
      </c>
      <c r="F6" s="7" t="s">
        <v>170</v>
      </c>
      <c r="G6" s="7" t="s">
        <v>171</v>
      </c>
      <c r="H6" s="7" t="s">
        <v>172</v>
      </c>
      <c r="I6" s="1" t="s">
        <v>173</v>
      </c>
      <c r="J6" s="1" t="s">
        <v>174</v>
      </c>
      <c r="K6" s="1" t="s">
        <v>175</v>
      </c>
    </row>
    <row r="7" spans="1:11" x14ac:dyDescent="0.4">
      <c r="A7" s="44"/>
      <c r="B7" s="47"/>
      <c r="C7" s="47"/>
      <c r="D7" s="47"/>
      <c r="E7" s="47"/>
      <c r="F7" s="47"/>
      <c r="G7" s="47"/>
      <c r="H7" s="47"/>
      <c r="I7" s="47"/>
      <c r="J7" s="47"/>
      <c r="K7" s="47"/>
    </row>
    <row r="8" spans="1:11" x14ac:dyDescent="0.4">
      <c r="A8" s="2" t="s">
        <v>176</v>
      </c>
      <c r="B8" s="82"/>
      <c r="C8" s="82"/>
      <c r="D8" s="82"/>
      <c r="E8" s="4">
        <v>0</v>
      </c>
      <c r="F8" s="82"/>
      <c r="G8" s="4">
        <v>0</v>
      </c>
      <c r="H8" s="4">
        <v>0</v>
      </c>
      <c r="I8" s="4">
        <v>0</v>
      </c>
      <c r="J8" s="4">
        <v>0</v>
      </c>
      <c r="K8" s="4">
        <v>0</v>
      </c>
    </row>
    <row r="9" spans="1:11" x14ac:dyDescent="0.4">
      <c r="A9" s="83" t="s">
        <v>177</v>
      </c>
      <c r="B9" s="84"/>
      <c r="C9" s="84"/>
      <c r="D9" s="84"/>
      <c r="E9" s="41">
        <v>0</v>
      </c>
      <c r="F9" s="53"/>
      <c r="G9" s="41">
        <v>0</v>
      </c>
      <c r="H9" s="41">
        <v>0</v>
      </c>
      <c r="I9" s="41">
        <v>0</v>
      </c>
      <c r="J9" s="41">
        <v>0</v>
      </c>
      <c r="K9" s="41">
        <v>0</v>
      </c>
    </row>
    <row r="10" spans="1:11" x14ac:dyDescent="0.4">
      <c r="A10" s="83" t="s">
        <v>178</v>
      </c>
      <c r="B10" s="84"/>
      <c r="C10" s="84"/>
      <c r="D10" s="84"/>
      <c r="E10" s="41">
        <v>0</v>
      </c>
      <c r="F10" s="53"/>
      <c r="G10" s="41">
        <v>0</v>
      </c>
      <c r="H10" s="41">
        <v>0</v>
      </c>
      <c r="I10" s="41">
        <v>0</v>
      </c>
      <c r="J10" s="41">
        <v>0</v>
      </c>
      <c r="K10" s="41">
        <v>0</v>
      </c>
    </row>
    <row r="11" spans="1:11" x14ac:dyDescent="0.4">
      <c r="A11" s="83" t="s">
        <v>179</v>
      </c>
      <c r="B11" s="84"/>
      <c r="C11" s="84"/>
      <c r="D11" s="84"/>
      <c r="E11" s="41">
        <v>0</v>
      </c>
      <c r="F11" s="53"/>
      <c r="G11" s="41">
        <v>0</v>
      </c>
      <c r="H11" s="41">
        <v>0</v>
      </c>
      <c r="I11" s="41">
        <v>0</v>
      </c>
      <c r="J11" s="41">
        <v>0</v>
      </c>
      <c r="K11" s="41">
        <v>0</v>
      </c>
    </row>
    <row r="12" spans="1:11" x14ac:dyDescent="0.4">
      <c r="A12" s="83" t="s">
        <v>180</v>
      </c>
      <c r="B12" s="84"/>
      <c r="C12" s="84"/>
      <c r="D12" s="84"/>
      <c r="E12" s="41">
        <v>0</v>
      </c>
      <c r="F12" s="53"/>
      <c r="G12" s="41">
        <v>0</v>
      </c>
      <c r="H12" s="41">
        <v>0</v>
      </c>
      <c r="I12" s="41">
        <v>0</v>
      </c>
      <c r="J12" s="41">
        <v>0</v>
      </c>
      <c r="K12" s="41">
        <v>0</v>
      </c>
    </row>
    <row r="13" spans="1:11" x14ac:dyDescent="0.4">
      <c r="A13" s="104" t="s">
        <v>151</v>
      </c>
      <c r="B13" s="39"/>
      <c r="C13" s="39"/>
      <c r="D13" s="39"/>
      <c r="E13" s="39"/>
      <c r="F13" s="39"/>
      <c r="G13" s="39"/>
      <c r="H13" s="39"/>
      <c r="I13" s="39"/>
      <c r="J13" s="39"/>
      <c r="K13" s="39"/>
    </row>
    <row r="14" spans="1:11" x14ac:dyDescent="0.4">
      <c r="A14" s="2" t="s">
        <v>181</v>
      </c>
      <c r="B14" s="82"/>
      <c r="C14" s="82"/>
      <c r="D14" s="82"/>
      <c r="E14" s="4">
        <v>0</v>
      </c>
      <c r="F14" s="82"/>
      <c r="G14" s="4">
        <v>0</v>
      </c>
      <c r="H14" s="4">
        <v>0</v>
      </c>
      <c r="I14" s="4">
        <v>0</v>
      </c>
      <c r="J14" s="4">
        <v>0</v>
      </c>
      <c r="K14" s="4">
        <v>0</v>
      </c>
    </row>
    <row r="15" spans="1:11" x14ac:dyDescent="0.4">
      <c r="A15" s="83" t="s">
        <v>182</v>
      </c>
      <c r="B15" s="84"/>
      <c r="C15" s="84"/>
      <c r="D15" s="84"/>
      <c r="E15" s="41">
        <v>0</v>
      </c>
      <c r="F15" s="53"/>
      <c r="G15" s="41">
        <v>0</v>
      </c>
      <c r="H15" s="41">
        <v>0</v>
      </c>
      <c r="I15" s="41">
        <v>0</v>
      </c>
      <c r="J15" s="41">
        <v>0</v>
      </c>
      <c r="K15" s="41">
        <v>0</v>
      </c>
    </row>
    <row r="16" spans="1:11" x14ac:dyDescent="0.4">
      <c r="A16" s="83" t="s">
        <v>183</v>
      </c>
      <c r="B16" s="84"/>
      <c r="C16" s="84"/>
      <c r="D16" s="84"/>
      <c r="E16" s="41">
        <v>0</v>
      </c>
      <c r="F16" s="53"/>
      <c r="G16" s="41">
        <v>0</v>
      </c>
      <c r="H16" s="41">
        <v>0</v>
      </c>
      <c r="I16" s="41">
        <v>0</v>
      </c>
      <c r="J16" s="41">
        <v>0</v>
      </c>
      <c r="K16" s="41">
        <v>0</v>
      </c>
    </row>
    <row r="17" spans="1:11" x14ac:dyDescent="0.4">
      <c r="A17" s="83" t="s">
        <v>184</v>
      </c>
      <c r="B17" s="84"/>
      <c r="C17" s="84"/>
      <c r="D17" s="84"/>
      <c r="E17" s="41">
        <v>0</v>
      </c>
      <c r="F17" s="53"/>
      <c r="G17" s="41">
        <v>0</v>
      </c>
      <c r="H17" s="41">
        <v>0</v>
      </c>
      <c r="I17" s="41">
        <v>0</v>
      </c>
      <c r="J17" s="41">
        <v>0</v>
      </c>
      <c r="K17" s="41">
        <v>0</v>
      </c>
    </row>
    <row r="18" spans="1:11" x14ac:dyDescent="0.4">
      <c r="A18" s="83" t="s">
        <v>185</v>
      </c>
      <c r="B18" s="84"/>
      <c r="C18" s="84"/>
      <c r="D18" s="84"/>
      <c r="E18" s="41">
        <v>0</v>
      </c>
      <c r="F18" s="53"/>
      <c r="G18" s="41">
        <v>0</v>
      </c>
      <c r="H18" s="41">
        <v>0</v>
      </c>
      <c r="I18" s="41">
        <v>0</v>
      </c>
      <c r="J18" s="41">
        <v>0</v>
      </c>
      <c r="K18" s="41">
        <v>0</v>
      </c>
    </row>
    <row r="19" spans="1:11" x14ac:dyDescent="0.4">
      <c r="A19" s="104" t="s">
        <v>151</v>
      </c>
      <c r="B19" s="39"/>
      <c r="C19" s="39"/>
      <c r="D19" s="39"/>
      <c r="E19" s="39"/>
      <c r="F19" s="39"/>
      <c r="G19" s="39"/>
      <c r="H19" s="39"/>
      <c r="I19" s="39"/>
      <c r="J19" s="39"/>
      <c r="K19" s="39"/>
    </row>
    <row r="20" spans="1:11" x14ac:dyDescent="0.4">
      <c r="A20" s="2" t="s">
        <v>186</v>
      </c>
      <c r="B20" s="82"/>
      <c r="C20" s="82"/>
      <c r="D20" s="82"/>
      <c r="E20" s="4">
        <v>0</v>
      </c>
      <c r="F20" s="82"/>
      <c r="G20" s="4">
        <v>0</v>
      </c>
      <c r="H20" s="4">
        <v>0</v>
      </c>
      <c r="I20" s="4">
        <v>0</v>
      </c>
      <c r="J20" s="4">
        <v>0</v>
      </c>
      <c r="K20" s="4">
        <v>0</v>
      </c>
    </row>
    <row r="21" spans="1:11" x14ac:dyDescent="0.4">
      <c r="A21" s="49"/>
      <c r="B21" s="48"/>
      <c r="C21" s="48"/>
      <c r="D21" s="48"/>
      <c r="E21" s="48"/>
      <c r="F21" s="48"/>
      <c r="G21" s="48"/>
      <c r="H21" s="48"/>
      <c r="I21" s="48"/>
      <c r="J21" s="48"/>
      <c r="K21" s="48"/>
    </row>
  </sheetData>
  <mergeCells count="5">
    <mergeCell ref="A1:K1"/>
    <mergeCell ref="A2:K2"/>
    <mergeCell ref="A3:K3"/>
    <mergeCell ref="A4:K4"/>
    <mergeCell ref="A5:K5"/>
  </mergeCells>
  <dataValidations count="5">
    <dataValidation type="date" operator="greaterThanOrEqual" allowBlank="1" showInputMessage="1" showErrorMessage="1" sqref="B15:D18 B9:D12" xr:uid="{0A5BFD88-66F6-41BD-AC89-64BF6D5D5F5F}">
      <formula1>36526</formula1>
    </dataValidation>
    <dataValidation allowBlank="1" showInputMessage="1" showErrorMessage="1" prompt="Saldo pendiente por pagar de la inversión al XX de XXXX de 20XN (m = g - l)" sqref="K6" xr:uid="{0A2D8556-2C15-49BD-AD5E-A12E7ED5B389}"/>
    <dataValidation allowBlank="1" showInputMessage="1" showErrorMessage="1" prompt="Monto pagado de la inversión actualizado al XX de XXXX de 20XN (k)" sqref="J6" xr:uid="{89D04457-A952-49B0-A432-5BEA8341E0F5}"/>
    <dataValidation allowBlank="1" showInputMessage="1" showErrorMessage="1" prompt="Monto pagado de la inversión al XX de XXXX de 20XN (k)" sqref="I6" xr:uid="{AA511D82-6DB0-490A-8BD2-9EC3D042E62A}"/>
    <dataValidation type="decimal" allowBlank="1" showInputMessage="1" showErrorMessage="1" sqref="E8:K20" xr:uid="{004B3C36-0819-4E9A-B25D-BE2A52B52AAE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49" orientation="landscape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A884B5-A88D-4615-872F-55D50D1204EA}">
  <sheetPr>
    <outlinePr summaryBelow="0"/>
    <pageSetUpPr fitToPage="1"/>
  </sheetPr>
  <dimension ref="A1:D75"/>
  <sheetViews>
    <sheetView showGridLines="0" zoomScale="75" zoomScaleNormal="75" workbookViewId="0">
      <selection activeCell="D76" sqref="A1:D76"/>
    </sheetView>
  </sheetViews>
  <sheetFormatPr baseColWidth="10" defaultColWidth="11" defaultRowHeight="14.6" x14ac:dyDescent="0.4"/>
  <cols>
    <col min="1" max="1" width="102.3828125" customWidth="1"/>
    <col min="2" max="2" width="21.15234375" bestFit="1" customWidth="1"/>
    <col min="3" max="3" width="22.53515625" bestFit="1" customWidth="1"/>
    <col min="4" max="4" width="22.69140625" bestFit="1" customWidth="1"/>
    <col min="5" max="5" width="3.3046875" customWidth="1"/>
  </cols>
  <sheetData>
    <row r="1" spans="1:4" x14ac:dyDescent="0.4">
      <c r="A1" s="174" t="s">
        <v>187</v>
      </c>
      <c r="B1" s="175"/>
      <c r="C1" s="175"/>
      <c r="D1" s="176"/>
    </row>
    <row r="2" spans="1:4" x14ac:dyDescent="0.4">
      <c r="A2" s="177" t="str">
        <f>'Formato 1'!A2</f>
        <v>INSTITUTO MUNICIPAL DE PLANEACION DE IRAPUATO GUANAJUATO</v>
      </c>
      <c r="B2" s="178"/>
      <c r="C2" s="178"/>
      <c r="D2" s="179"/>
    </row>
    <row r="3" spans="1:4" x14ac:dyDescent="0.4">
      <c r="A3" s="180" t="s">
        <v>188</v>
      </c>
      <c r="B3" s="181"/>
      <c r="C3" s="181"/>
      <c r="D3" s="182"/>
    </row>
    <row r="4" spans="1:4" x14ac:dyDescent="0.4">
      <c r="A4" s="180" t="str">
        <f>'Formato 3'!A4</f>
        <v>Del 1 de enero al 31 de marzo de 2026</v>
      </c>
      <c r="B4" s="181"/>
      <c r="C4" s="181"/>
      <c r="D4" s="182"/>
    </row>
    <row r="5" spans="1:4" x14ac:dyDescent="0.4">
      <c r="A5" s="183" t="s">
        <v>2</v>
      </c>
      <c r="B5" s="184"/>
      <c r="C5" s="184"/>
      <c r="D5" s="185"/>
    </row>
    <row r="6" spans="1:4" ht="15" customHeight="1" x14ac:dyDescent="0.4"/>
    <row r="7" spans="1:4" ht="29.15" x14ac:dyDescent="0.4">
      <c r="A7" s="12" t="s">
        <v>5</v>
      </c>
      <c r="B7" s="7" t="s">
        <v>189</v>
      </c>
      <c r="C7" s="7" t="s">
        <v>190</v>
      </c>
      <c r="D7" s="7" t="s">
        <v>191</v>
      </c>
    </row>
    <row r="8" spans="1:4" x14ac:dyDescent="0.4">
      <c r="A8" s="3" t="s">
        <v>192</v>
      </c>
      <c r="B8" s="13">
        <v>29474579</v>
      </c>
      <c r="C8" s="13">
        <f>+C9</f>
        <v>8918820.0199999996</v>
      </c>
      <c r="D8" s="13">
        <f>+D9</f>
        <v>8918820.0199999996</v>
      </c>
    </row>
    <row r="9" spans="1:4" x14ac:dyDescent="0.4">
      <c r="A9" s="51" t="s">
        <v>193</v>
      </c>
      <c r="B9" s="77">
        <v>29474579</v>
      </c>
      <c r="C9" s="77">
        <f>+'Formato 5'!E34</f>
        <v>8918820.0199999996</v>
      </c>
      <c r="D9" s="77">
        <f>+'Formato 5'!F34</f>
        <v>8918820.0199999996</v>
      </c>
    </row>
    <row r="10" spans="1:4" x14ac:dyDescent="0.4">
      <c r="A10" s="51" t="s">
        <v>194</v>
      </c>
      <c r="B10" s="77">
        <v>0</v>
      </c>
      <c r="C10" s="77">
        <v>0</v>
      </c>
      <c r="D10" s="77">
        <v>0</v>
      </c>
    </row>
    <row r="11" spans="1:4" x14ac:dyDescent="0.4">
      <c r="A11" s="51" t="s">
        <v>195</v>
      </c>
      <c r="B11" s="77">
        <v>0</v>
      </c>
      <c r="C11" s="77">
        <v>0</v>
      </c>
      <c r="D11" s="77">
        <v>0</v>
      </c>
    </row>
    <row r="12" spans="1:4" x14ac:dyDescent="0.4">
      <c r="A12" s="40"/>
      <c r="B12" s="74"/>
      <c r="C12" s="74"/>
      <c r="D12" s="74"/>
    </row>
    <row r="13" spans="1:4" x14ac:dyDescent="0.4">
      <c r="A13" s="3" t="s">
        <v>196</v>
      </c>
      <c r="B13" s="13">
        <v>29474579</v>
      </c>
      <c r="C13" s="13">
        <f>+C14</f>
        <v>5110279.95</v>
      </c>
      <c r="D13" s="13">
        <f>+D14</f>
        <v>5110279.95</v>
      </c>
    </row>
    <row r="14" spans="1:4" x14ac:dyDescent="0.4">
      <c r="A14" s="51" t="s">
        <v>197</v>
      </c>
      <c r="B14" s="77">
        <v>29474579</v>
      </c>
      <c r="C14" s="77">
        <f>+'Formato 6 a)'!E9</f>
        <v>5110279.95</v>
      </c>
      <c r="D14" s="77">
        <f>+'Formato 6 a)'!F9</f>
        <v>5110279.95</v>
      </c>
    </row>
    <row r="15" spans="1:4" x14ac:dyDescent="0.4">
      <c r="A15" s="51" t="s">
        <v>198</v>
      </c>
      <c r="B15" s="77">
        <v>0</v>
      </c>
      <c r="C15" s="77">
        <v>0</v>
      </c>
      <c r="D15" s="77">
        <v>0</v>
      </c>
    </row>
    <row r="16" spans="1:4" x14ac:dyDescent="0.4">
      <c r="A16" s="40"/>
      <c r="B16" s="74"/>
      <c r="C16" s="74"/>
      <c r="D16" s="74"/>
    </row>
    <row r="17" spans="1:4" x14ac:dyDescent="0.4">
      <c r="A17" s="3" t="s">
        <v>199</v>
      </c>
      <c r="B17" s="14">
        <v>0</v>
      </c>
      <c r="C17" s="13">
        <f>+C18+C19</f>
        <v>2626985</v>
      </c>
      <c r="D17" s="13">
        <f>+D18+D19</f>
        <v>2626985</v>
      </c>
    </row>
    <row r="18" spans="1:4" x14ac:dyDescent="0.4">
      <c r="A18" s="51" t="s">
        <v>200</v>
      </c>
      <c r="B18" s="15">
        <v>0</v>
      </c>
      <c r="C18" s="41">
        <v>2626985</v>
      </c>
      <c r="D18" s="41">
        <v>2626985</v>
      </c>
    </row>
    <row r="19" spans="1:4" x14ac:dyDescent="0.4">
      <c r="A19" s="51" t="s">
        <v>201</v>
      </c>
      <c r="B19" s="15">
        <v>0</v>
      </c>
      <c r="C19" s="41">
        <v>0</v>
      </c>
      <c r="D19" s="41">
        <v>0</v>
      </c>
    </row>
    <row r="20" spans="1:4" x14ac:dyDescent="0.4">
      <c r="A20" s="40"/>
      <c r="B20" s="74"/>
      <c r="C20" s="74"/>
      <c r="D20" s="74"/>
    </row>
    <row r="21" spans="1:4" x14ac:dyDescent="0.4">
      <c r="A21" s="3" t="s">
        <v>202</v>
      </c>
      <c r="B21" s="13">
        <v>0</v>
      </c>
      <c r="C21" s="13">
        <f>+C8-C13+C17</f>
        <v>6435525.0699999994</v>
      </c>
      <c r="D21" s="13">
        <f>+D8-D13+D17</f>
        <v>6435525.0699999994</v>
      </c>
    </row>
    <row r="22" spans="1:4" x14ac:dyDescent="0.4">
      <c r="A22" s="3"/>
      <c r="B22" s="74"/>
      <c r="C22" s="74"/>
      <c r="D22" s="74"/>
    </row>
    <row r="23" spans="1:4" x14ac:dyDescent="0.4">
      <c r="A23" s="3" t="s">
        <v>203</v>
      </c>
      <c r="B23" s="13">
        <v>0</v>
      </c>
      <c r="C23" s="13">
        <f>+C21-C11</f>
        <v>6435525.0699999994</v>
      </c>
      <c r="D23" s="13">
        <f>+D21-D11</f>
        <v>6435525.0699999994</v>
      </c>
    </row>
    <row r="24" spans="1:4" x14ac:dyDescent="0.4">
      <c r="A24" s="3"/>
      <c r="B24" s="16"/>
      <c r="C24" s="16"/>
      <c r="D24" s="16"/>
    </row>
    <row r="25" spans="1:4" x14ac:dyDescent="0.4">
      <c r="A25" s="17" t="s">
        <v>204</v>
      </c>
      <c r="B25" s="13">
        <v>0</v>
      </c>
      <c r="C25" s="13">
        <f>+C23-C17</f>
        <v>3808540.0699999994</v>
      </c>
      <c r="D25" s="13">
        <f>+D23-D17</f>
        <v>3808540.0699999994</v>
      </c>
    </row>
    <row r="26" spans="1:4" x14ac:dyDescent="0.4">
      <c r="A26" s="18"/>
      <c r="B26" s="65"/>
      <c r="C26" s="65"/>
      <c r="D26" s="65"/>
    </row>
    <row r="27" spans="1:4" x14ac:dyDescent="0.4">
      <c r="A27" s="54"/>
    </row>
    <row r="28" spans="1:4" x14ac:dyDescent="0.4">
      <c r="A28" s="12" t="s">
        <v>5</v>
      </c>
      <c r="B28" s="7" t="s">
        <v>205</v>
      </c>
      <c r="C28" s="7" t="s">
        <v>190</v>
      </c>
      <c r="D28" s="7" t="s">
        <v>206</v>
      </c>
    </row>
    <row r="29" spans="1:4" x14ac:dyDescent="0.4">
      <c r="A29" s="3" t="s">
        <v>207</v>
      </c>
      <c r="B29" s="4">
        <v>0</v>
      </c>
      <c r="C29" s="4">
        <v>0</v>
      </c>
      <c r="D29" s="4">
        <v>0</v>
      </c>
    </row>
    <row r="30" spans="1:4" x14ac:dyDescent="0.4">
      <c r="A30" s="51" t="s">
        <v>208</v>
      </c>
      <c r="B30" s="41">
        <v>0</v>
      </c>
      <c r="C30" s="41">
        <v>0</v>
      </c>
      <c r="D30" s="41">
        <v>0</v>
      </c>
    </row>
    <row r="31" spans="1:4" x14ac:dyDescent="0.4">
      <c r="A31" s="51" t="s">
        <v>209</v>
      </c>
      <c r="B31" s="41">
        <v>0</v>
      </c>
      <c r="C31" s="41">
        <v>0</v>
      </c>
      <c r="D31" s="41">
        <v>0</v>
      </c>
    </row>
    <row r="32" spans="1:4" x14ac:dyDescent="0.4">
      <c r="A32" s="39"/>
      <c r="B32" s="43"/>
      <c r="C32" s="43"/>
      <c r="D32" s="43"/>
    </row>
    <row r="33" spans="1:4" ht="14.5" customHeight="1" x14ac:dyDescent="0.4">
      <c r="A33" s="3" t="s">
        <v>210</v>
      </c>
      <c r="B33" s="4">
        <v>0</v>
      </c>
      <c r="C33" s="173">
        <f>+C25+C29</f>
        <v>3808540.0699999994</v>
      </c>
      <c r="D33" s="173">
        <v>3808540.0699999994</v>
      </c>
    </row>
    <row r="34" spans="1:4" ht="14.5" customHeight="1" x14ac:dyDescent="0.4">
      <c r="A34" s="49"/>
      <c r="B34" s="50"/>
      <c r="C34" s="50"/>
      <c r="D34" s="50"/>
    </row>
    <row r="35" spans="1:4" ht="14.5" customHeight="1" x14ac:dyDescent="0.4">
      <c r="A35" s="54"/>
    </row>
    <row r="36" spans="1:4" ht="29.15" x14ac:dyDescent="0.4">
      <c r="A36" s="12" t="s">
        <v>5</v>
      </c>
      <c r="B36" s="7" t="s">
        <v>189</v>
      </c>
      <c r="C36" s="7" t="s">
        <v>190</v>
      </c>
      <c r="D36" s="7" t="s">
        <v>191</v>
      </c>
    </row>
    <row r="37" spans="1:4" ht="14.5" customHeight="1" x14ac:dyDescent="0.4">
      <c r="A37" s="3" t="s">
        <v>211</v>
      </c>
      <c r="B37" s="4">
        <v>0</v>
      </c>
      <c r="C37" s="4">
        <v>0</v>
      </c>
      <c r="D37" s="4">
        <v>0</v>
      </c>
    </row>
    <row r="38" spans="1:4" x14ac:dyDescent="0.4">
      <c r="A38" s="51" t="s">
        <v>212</v>
      </c>
      <c r="B38" s="41">
        <v>0</v>
      </c>
      <c r="C38" s="41">
        <v>0</v>
      </c>
      <c r="D38" s="41">
        <v>0</v>
      </c>
    </row>
    <row r="39" spans="1:4" x14ac:dyDescent="0.4">
      <c r="A39" s="51" t="s">
        <v>213</v>
      </c>
      <c r="B39" s="41">
        <v>0</v>
      </c>
      <c r="C39" s="41">
        <v>0</v>
      </c>
      <c r="D39" s="41">
        <v>0</v>
      </c>
    </row>
    <row r="40" spans="1:4" x14ac:dyDescent="0.4">
      <c r="A40" s="3" t="s">
        <v>214</v>
      </c>
      <c r="B40" s="4">
        <v>0</v>
      </c>
      <c r="C40" s="4">
        <v>0</v>
      </c>
      <c r="D40" s="4">
        <v>0</v>
      </c>
    </row>
    <row r="41" spans="1:4" x14ac:dyDescent="0.4">
      <c r="A41" s="51" t="s">
        <v>215</v>
      </c>
      <c r="B41" s="41">
        <v>0</v>
      </c>
      <c r="C41" s="41">
        <v>0</v>
      </c>
      <c r="D41" s="41">
        <v>0</v>
      </c>
    </row>
    <row r="42" spans="1:4" x14ac:dyDescent="0.4">
      <c r="A42" s="51" t="s">
        <v>216</v>
      </c>
      <c r="B42" s="41">
        <v>0</v>
      </c>
      <c r="C42" s="41">
        <v>0</v>
      </c>
      <c r="D42" s="41">
        <v>0</v>
      </c>
    </row>
    <row r="43" spans="1:4" x14ac:dyDescent="0.4">
      <c r="A43" s="39"/>
      <c r="B43" s="43"/>
      <c r="C43" s="43"/>
      <c r="D43" s="43"/>
    </row>
    <row r="44" spans="1:4" x14ac:dyDescent="0.4">
      <c r="A44" s="3" t="s">
        <v>217</v>
      </c>
      <c r="B44" s="4">
        <v>0</v>
      </c>
      <c r="C44" s="4">
        <v>0</v>
      </c>
      <c r="D44" s="4">
        <v>0</v>
      </c>
    </row>
    <row r="45" spans="1:4" x14ac:dyDescent="0.4">
      <c r="A45" s="19"/>
      <c r="B45" s="50"/>
      <c r="C45" s="50"/>
      <c r="D45" s="50"/>
    </row>
    <row r="47" spans="1:4" ht="29.15" x14ac:dyDescent="0.4">
      <c r="A47" s="12" t="s">
        <v>5</v>
      </c>
      <c r="B47" s="7" t="s">
        <v>189</v>
      </c>
      <c r="C47" s="7" t="s">
        <v>190</v>
      </c>
      <c r="D47" s="7" t="s">
        <v>191</v>
      </c>
    </row>
    <row r="48" spans="1:4" x14ac:dyDescent="0.4">
      <c r="A48" s="78" t="s">
        <v>218</v>
      </c>
      <c r="B48" s="79">
        <v>0</v>
      </c>
      <c r="C48" s="79">
        <v>0</v>
      </c>
      <c r="D48" s="79">
        <v>0</v>
      </c>
    </row>
    <row r="49" spans="1:4" x14ac:dyDescent="0.4">
      <c r="A49" s="20" t="s">
        <v>219</v>
      </c>
      <c r="B49" s="4">
        <v>0</v>
      </c>
      <c r="C49" s="4">
        <v>0</v>
      </c>
      <c r="D49" s="4">
        <v>0</v>
      </c>
    </row>
    <row r="50" spans="1:4" x14ac:dyDescent="0.4">
      <c r="A50" s="80" t="s">
        <v>212</v>
      </c>
      <c r="B50" s="41">
        <v>0</v>
      </c>
      <c r="C50" s="41">
        <v>0</v>
      </c>
      <c r="D50" s="41">
        <v>0</v>
      </c>
    </row>
    <row r="51" spans="1:4" x14ac:dyDescent="0.4">
      <c r="A51" s="80" t="s">
        <v>215</v>
      </c>
      <c r="B51" s="41">
        <v>0</v>
      </c>
      <c r="C51" s="41">
        <v>0</v>
      </c>
      <c r="D51" s="41">
        <v>0</v>
      </c>
    </row>
    <row r="52" spans="1:4" x14ac:dyDescent="0.4">
      <c r="A52" s="39"/>
      <c r="B52" s="43"/>
      <c r="C52" s="43"/>
      <c r="D52" s="43"/>
    </row>
    <row r="53" spans="1:4" x14ac:dyDescent="0.4">
      <c r="A53" s="51" t="s">
        <v>197</v>
      </c>
      <c r="B53" s="41">
        <v>0</v>
      </c>
      <c r="C53" s="41">
        <v>0</v>
      </c>
      <c r="D53" s="41">
        <v>0</v>
      </c>
    </row>
    <row r="54" spans="1:4" x14ac:dyDescent="0.4">
      <c r="A54" s="39"/>
      <c r="B54" s="43"/>
      <c r="C54" s="43"/>
      <c r="D54" s="43"/>
    </row>
    <row r="55" spans="1:4" x14ac:dyDescent="0.4">
      <c r="A55" s="51" t="s">
        <v>200</v>
      </c>
      <c r="B55" s="21">
        <v>0</v>
      </c>
      <c r="C55" s="41">
        <v>0</v>
      </c>
      <c r="D55" s="41">
        <v>0</v>
      </c>
    </row>
    <row r="56" spans="1:4" x14ac:dyDescent="0.4">
      <c r="A56" s="39"/>
      <c r="B56" s="43"/>
      <c r="C56" s="43"/>
      <c r="D56" s="43"/>
    </row>
    <row r="57" spans="1:4" x14ac:dyDescent="0.4">
      <c r="A57" s="17" t="s">
        <v>220</v>
      </c>
      <c r="B57" s="4">
        <v>0</v>
      </c>
      <c r="C57" s="4">
        <v>0</v>
      </c>
      <c r="D57" s="4">
        <v>0</v>
      </c>
    </row>
    <row r="58" spans="1:4" x14ac:dyDescent="0.4">
      <c r="A58" s="22"/>
      <c r="B58" s="23"/>
      <c r="C58" s="23"/>
      <c r="D58" s="23"/>
    </row>
    <row r="59" spans="1:4" x14ac:dyDescent="0.4">
      <c r="A59" s="17" t="s">
        <v>221</v>
      </c>
      <c r="B59" s="4">
        <v>0</v>
      </c>
      <c r="C59" s="4">
        <v>0</v>
      </c>
      <c r="D59" s="4">
        <v>0</v>
      </c>
    </row>
    <row r="60" spans="1:4" x14ac:dyDescent="0.4">
      <c r="A60" s="49"/>
      <c r="B60" s="50"/>
      <c r="C60" s="50"/>
      <c r="D60" s="50"/>
    </row>
    <row r="62" spans="1:4" ht="29.15" x14ac:dyDescent="0.4">
      <c r="A62" s="12" t="s">
        <v>5</v>
      </c>
      <c r="B62" s="7" t="s">
        <v>189</v>
      </c>
      <c r="C62" s="7" t="s">
        <v>190</v>
      </c>
      <c r="D62" s="7" t="s">
        <v>191</v>
      </c>
    </row>
    <row r="63" spans="1:4" x14ac:dyDescent="0.4">
      <c r="A63" s="78" t="s">
        <v>194</v>
      </c>
      <c r="B63" s="81">
        <v>0</v>
      </c>
      <c r="C63" s="81">
        <v>0</v>
      </c>
      <c r="D63" s="81">
        <v>0</v>
      </c>
    </row>
    <row r="64" spans="1:4" x14ac:dyDescent="0.4">
      <c r="A64" s="20" t="s">
        <v>222</v>
      </c>
      <c r="B64" s="13">
        <v>0</v>
      </c>
      <c r="C64" s="13">
        <v>0</v>
      </c>
      <c r="D64" s="13">
        <v>0</v>
      </c>
    </row>
    <row r="65" spans="1:4" x14ac:dyDescent="0.4">
      <c r="A65" s="80" t="s">
        <v>213</v>
      </c>
      <c r="B65" s="77">
        <v>0</v>
      </c>
      <c r="C65" s="77">
        <v>0</v>
      </c>
      <c r="D65" s="77">
        <v>0</v>
      </c>
    </row>
    <row r="66" spans="1:4" x14ac:dyDescent="0.4">
      <c r="A66" s="80" t="s">
        <v>216</v>
      </c>
      <c r="B66" s="77">
        <v>0</v>
      </c>
      <c r="C66" s="77">
        <v>0</v>
      </c>
      <c r="D66" s="77">
        <v>0</v>
      </c>
    </row>
    <row r="67" spans="1:4" x14ac:dyDescent="0.4">
      <c r="A67" s="39"/>
      <c r="B67" s="74"/>
      <c r="C67" s="74"/>
      <c r="D67" s="74"/>
    </row>
    <row r="68" spans="1:4" x14ac:dyDescent="0.4">
      <c r="A68" s="51" t="s">
        <v>223</v>
      </c>
      <c r="B68" s="77">
        <v>0</v>
      </c>
      <c r="C68" s="77">
        <v>0</v>
      </c>
      <c r="D68" s="77">
        <v>0</v>
      </c>
    </row>
    <row r="69" spans="1:4" x14ac:dyDescent="0.4">
      <c r="A69" s="39"/>
      <c r="B69" s="74"/>
      <c r="C69" s="74"/>
      <c r="D69" s="74"/>
    </row>
    <row r="70" spans="1:4" x14ac:dyDescent="0.4">
      <c r="A70" s="51" t="s">
        <v>201</v>
      </c>
      <c r="B70" s="15">
        <v>0</v>
      </c>
      <c r="C70" s="77">
        <v>0</v>
      </c>
      <c r="D70" s="77">
        <v>0</v>
      </c>
    </row>
    <row r="71" spans="1:4" x14ac:dyDescent="0.4">
      <c r="A71" s="39"/>
      <c r="B71" s="74"/>
      <c r="C71" s="74"/>
      <c r="D71" s="74"/>
    </row>
    <row r="72" spans="1:4" x14ac:dyDescent="0.4">
      <c r="A72" s="17" t="s">
        <v>224</v>
      </c>
      <c r="B72" s="13">
        <v>0</v>
      </c>
      <c r="C72" s="13">
        <v>0</v>
      </c>
      <c r="D72" s="13">
        <v>0</v>
      </c>
    </row>
    <row r="73" spans="1:4" x14ac:dyDescent="0.4">
      <c r="A73" s="39"/>
      <c r="B73" s="74"/>
      <c r="C73" s="74"/>
      <c r="D73" s="74"/>
    </row>
    <row r="74" spans="1:4" x14ac:dyDescent="0.4">
      <c r="A74" s="17" t="s">
        <v>225</v>
      </c>
      <c r="B74" s="13">
        <v>0</v>
      </c>
      <c r="C74" s="13">
        <v>0</v>
      </c>
      <c r="D74" s="13">
        <v>0</v>
      </c>
    </row>
    <row r="75" spans="1:4" x14ac:dyDescent="0.4">
      <c r="A75" s="49"/>
      <c r="B75" s="65"/>
      <c r="C75" s="65"/>
      <c r="D75" s="65"/>
    </row>
  </sheetData>
  <mergeCells count="5">
    <mergeCell ref="A1:D1"/>
    <mergeCell ref="A2:D2"/>
    <mergeCell ref="A3:D3"/>
    <mergeCell ref="A4:D4"/>
    <mergeCell ref="A5:D5"/>
  </mergeCells>
  <dataValidations count="1">
    <dataValidation type="decimal" allowBlank="1" showInputMessage="1" showErrorMessage="1" sqref="B63:D74 B37:D44 B29:D33 B48:D59 B8:D25" xr:uid="{526B69E6-A0FC-40A5-8CD2-3BD25F9CDCA2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9" orientation="portrait" horizontalDpi="1200" verticalDpi="12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61F2CE-1958-4540-93CF-2AD8201AC237}">
  <sheetPr>
    <outlinePr summaryBelow="0"/>
    <pageSetUpPr fitToPage="1"/>
  </sheetPr>
  <dimension ref="A1:G76"/>
  <sheetViews>
    <sheetView showGridLines="0" zoomScale="75" zoomScaleNormal="75" workbookViewId="0">
      <selection activeCell="G78" sqref="A1:G78"/>
    </sheetView>
  </sheetViews>
  <sheetFormatPr baseColWidth="10" defaultColWidth="11" defaultRowHeight="14.6" x14ac:dyDescent="0.4"/>
  <cols>
    <col min="1" max="1" width="87" bestFit="1" customWidth="1"/>
    <col min="2" max="2" width="22.3046875" bestFit="1" customWidth="1"/>
    <col min="3" max="3" width="20.53515625" bestFit="1" customWidth="1"/>
    <col min="4" max="4" width="22.3046875" bestFit="1" customWidth="1"/>
    <col min="5" max="5" width="21.84375" bestFit="1" customWidth="1"/>
    <col min="6" max="6" width="22.3046875" bestFit="1" customWidth="1"/>
    <col min="7" max="7" width="21.3046875" bestFit="1" customWidth="1"/>
    <col min="8" max="8" width="11" customWidth="1"/>
  </cols>
  <sheetData>
    <row r="1" spans="1:7" x14ac:dyDescent="0.4">
      <c r="A1" s="174" t="s">
        <v>226</v>
      </c>
      <c r="B1" s="175"/>
      <c r="C1" s="175"/>
      <c r="D1" s="175"/>
      <c r="E1" s="175"/>
      <c r="F1" s="175"/>
      <c r="G1" s="176"/>
    </row>
    <row r="2" spans="1:7" x14ac:dyDescent="0.4">
      <c r="A2" s="93" t="str">
        <f>'Formato 1'!A2</f>
        <v>INSTITUTO MUNICIPAL DE PLANEACION DE IRAPUATO GUANAJUATO</v>
      </c>
      <c r="B2" s="94"/>
      <c r="C2" s="94"/>
      <c r="D2" s="94"/>
      <c r="E2" s="94"/>
      <c r="F2" s="94"/>
      <c r="G2" s="95"/>
    </row>
    <row r="3" spans="1:7" x14ac:dyDescent="0.4">
      <c r="A3" s="96" t="s">
        <v>227</v>
      </c>
      <c r="B3" s="97"/>
      <c r="C3" s="97"/>
      <c r="D3" s="97"/>
      <c r="E3" s="97"/>
      <c r="F3" s="97"/>
      <c r="G3" s="98"/>
    </row>
    <row r="4" spans="1:7" x14ac:dyDescent="0.4">
      <c r="A4" s="96" t="str">
        <f>'Formato 3'!A4</f>
        <v>Del 1 de enero al 31 de marzo de 2026</v>
      </c>
      <c r="B4" s="97"/>
      <c r="C4" s="97"/>
      <c r="D4" s="97"/>
      <c r="E4" s="97"/>
      <c r="F4" s="97"/>
      <c r="G4" s="98"/>
    </row>
    <row r="5" spans="1:7" x14ac:dyDescent="0.4">
      <c r="A5" s="99" t="s">
        <v>2</v>
      </c>
      <c r="B5" s="100"/>
      <c r="C5" s="100"/>
      <c r="D5" s="100"/>
      <c r="E5" s="100"/>
      <c r="F5" s="100"/>
      <c r="G5" s="101"/>
    </row>
    <row r="6" spans="1:7" x14ac:dyDescent="0.4">
      <c r="A6" s="187" t="s">
        <v>5</v>
      </c>
      <c r="B6" s="189" t="s">
        <v>228</v>
      </c>
      <c r="C6" s="189"/>
      <c r="D6" s="189"/>
      <c r="E6" s="189"/>
      <c r="F6" s="189"/>
      <c r="G6" s="189" t="s">
        <v>229</v>
      </c>
    </row>
    <row r="7" spans="1:7" ht="29.15" x14ac:dyDescent="0.4">
      <c r="A7" s="188"/>
      <c r="B7" s="24" t="s">
        <v>230</v>
      </c>
      <c r="C7" s="7" t="s">
        <v>231</v>
      </c>
      <c r="D7" s="24" t="s">
        <v>232</v>
      </c>
      <c r="E7" s="24" t="s">
        <v>190</v>
      </c>
      <c r="F7" s="24" t="s">
        <v>233</v>
      </c>
      <c r="G7" s="189"/>
    </row>
    <row r="8" spans="1:7" x14ac:dyDescent="0.4">
      <c r="A8" s="25" t="s">
        <v>234</v>
      </c>
      <c r="B8" s="74"/>
      <c r="C8" s="74"/>
      <c r="D8" s="74"/>
      <c r="E8" s="74"/>
      <c r="F8" s="74"/>
      <c r="G8" s="74"/>
    </row>
    <row r="9" spans="1:7" x14ac:dyDescent="0.4">
      <c r="A9" s="51" t="s">
        <v>235</v>
      </c>
      <c r="B9" s="41">
        <v>0</v>
      </c>
      <c r="C9" s="41">
        <v>0</v>
      </c>
      <c r="D9" s="41">
        <v>0</v>
      </c>
      <c r="E9" s="41">
        <v>0</v>
      </c>
      <c r="F9" s="41">
        <v>0</v>
      </c>
      <c r="G9" s="41">
        <v>0</v>
      </c>
    </row>
    <row r="10" spans="1:7" x14ac:dyDescent="0.4">
      <c r="A10" s="51" t="s">
        <v>236</v>
      </c>
      <c r="B10" s="41">
        <v>0</v>
      </c>
      <c r="C10" s="41">
        <v>0</v>
      </c>
      <c r="D10" s="41">
        <v>0</v>
      </c>
      <c r="E10" s="41">
        <v>0</v>
      </c>
      <c r="F10" s="41">
        <v>0</v>
      </c>
      <c r="G10" s="41">
        <v>0</v>
      </c>
    </row>
    <row r="11" spans="1:7" x14ac:dyDescent="0.4">
      <c r="A11" s="51" t="s">
        <v>237</v>
      </c>
      <c r="B11" s="41">
        <v>0</v>
      </c>
      <c r="C11" s="41">
        <v>0</v>
      </c>
      <c r="D11" s="41">
        <v>0</v>
      </c>
      <c r="E11" s="41">
        <v>0</v>
      </c>
      <c r="F11" s="41">
        <v>0</v>
      </c>
      <c r="G11" s="41">
        <v>0</v>
      </c>
    </row>
    <row r="12" spans="1:7" x14ac:dyDescent="0.4">
      <c r="A12" s="51" t="s">
        <v>238</v>
      </c>
      <c r="B12" s="41">
        <v>0</v>
      </c>
      <c r="C12" s="41">
        <v>0</v>
      </c>
      <c r="D12" s="41">
        <v>0</v>
      </c>
      <c r="E12" s="41">
        <v>0</v>
      </c>
      <c r="F12" s="41">
        <v>0</v>
      </c>
      <c r="G12" s="41">
        <v>0</v>
      </c>
    </row>
    <row r="13" spans="1:7" x14ac:dyDescent="0.4">
      <c r="A13" s="51" t="s">
        <v>239</v>
      </c>
      <c r="B13" s="41">
        <v>0</v>
      </c>
      <c r="C13" s="41">
        <v>0</v>
      </c>
      <c r="D13" s="41">
        <v>0</v>
      </c>
      <c r="E13" s="41">
        <v>0</v>
      </c>
      <c r="F13" s="41">
        <v>0</v>
      </c>
      <c r="G13" s="41">
        <v>0</v>
      </c>
    </row>
    <row r="14" spans="1:7" x14ac:dyDescent="0.4">
      <c r="A14" s="51" t="s">
        <v>240</v>
      </c>
      <c r="B14" s="41">
        <v>0</v>
      </c>
      <c r="C14" s="41">
        <v>0</v>
      </c>
      <c r="D14" s="41">
        <v>0</v>
      </c>
      <c r="E14" s="41">
        <v>0</v>
      </c>
      <c r="F14" s="41">
        <v>0</v>
      </c>
      <c r="G14" s="41">
        <v>0</v>
      </c>
    </row>
    <row r="15" spans="1:7" x14ac:dyDescent="0.4">
      <c r="A15" s="51" t="s">
        <v>241</v>
      </c>
      <c r="B15" s="41">
        <v>0</v>
      </c>
      <c r="C15" s="41">
        <v>0</v>
      </c>
      <c r="D15" s="41">
        <v>0</v>
      </c>
      <c r="E15" s="41">
        <v>0</v>
      </c>
      <c r="F15" s="41">
        <v>0</v>
      </c>
      <c r="G15" s="41">
        <v>0</v>
      </c>
    </row>
    <row r="16" spans="1:7" x14ac:dyDescent="0.4">
      <c r="A16" s="75" t="s">
        <v>242</v>
      </c>
      <c r="B16" s="41">
        <v>0</v>
      </c>
      <c r="C16" s="41">
        <v>0</v>
      </c>
      <c r="D16" s="41">
        <v>0</v>
      </c>
      <c r="E16" s="41">
        <v>0</v>
      </c>
      <c r="F16" s="41">
        <v>0</v>
      </c>
      <c r="G16" s="41">
        <v>0</v>
      </c>
    </row>
    <row r="17" spans="1:7" x14ac:dyDescent="0.4">
      <c r="A17" s="60" t="s">
        <v>243</v>
      </c>
      <c r="B17" s="41">
        <v>0</v>
      </c>
      <c r="C17" s="41">
        <v>0</v>
      </c>
      <c r="D17" s="41">
        <v>0</v>
      </c>
      <c r="E17" s="41">
        <v>0</v>
      </c>
      <c r="F17" s="41">
        <v>0</v>
      </c>
      <c r="G17" s="41">
        <v>0</v>
      </c>
    </row>
    <row r="18" spans="1:7" x14ac:dyDescent="0.4">
      <c r="A18" s="60" t="s">
        <v>244</v>
      </c>
      <c r="B18" s="41">
        <v>0</v>
      </c>
      <c r="C18" s="41">
        <v>0</v>
      </c>
      <c r="D18" s="41">
        <v>0</v>
      </c>
      <c r="E18" s="41">
        <v>0</v>
      </c>
      <c r="F18" s="41">
        <v>0</v>
      </c>
      <c r="G18" s="41">
        <v>0</v>
      </c>
    </row>
    <row r="19" spans="1:7" x14ac:dyDescent="0.4">
      <c r="A19" s="60" t="s">
        <v>245</v>
      </c>
      <c r="B19" s="41">
        <v>0</v>
      </c>
      <c r="C19" s="41">
        <v>0</v>
      </c>
      <c r="D19" s="41">
        <v>0</v>
      </c>
      <c r="E19" s="41">
        <v>0</v>
      </c>
      <c r="F19" s="41">
        <v>0</v>
      </c>
      <c r="G19" s="41">
        <v>0</v>
      </c>
    </row>
    <row r="20" spans="1:7" x14ac:dyDescent="0.4">
      <c r="A20" s="60" t="s">
        <v>246</v>
      </c>
      <c r="B20" s="41">
        <v>0</v>
      </c>
      <c r="C20" s="41">
        <v>0</v>
      </c>
      <c r="D20" s="41">
        <v>0</v>
      </c>
      <c r="E20" s="41">
        <v>0</v>
      </c>
      <c r="F20" s="41">
        <v>0</v>
      </c>
      <c r="G20" s="41">
        <v>0</v>
      </c>
    </row>
    <row r="21" spans="1:7" x14ac:dyDescent="0.4">
      <c r="A21" s="60" t="s">
        <v>247</v>
      </c>
      <c r="B21" s="41">
        <v>0</v>
      </c>
      <c r="C21" s="41">
        <v>0</v>
      </c>
      <c r="D21" s="41">
        <v>0</v>
      </c>
      <c r="E21" s="41">
        <v>0</v>
      </c>
      <c r="F21" s="41">
        <v>0</v>
      </c>
      <c r="G21" s="41">
        <v>0</v>
      </c>
    </row>
    <row r="22" spans="1:7" x14ac:dyDescent="0.4">
      <c r="A22" s="60" t="s">
        <v>248</v>
      </c>
      <c r="B22" s="41">
        <v>0</v>
      </c>
      <c r="C22" s="41">
        <v>0</v>
      </c>
      <c r="D22" s="41">
        <v>0</v>
      </c>
      <c r="E22" s="41">
        <v>0</v>
      </c>
      <c r="F22" s="41">
        <v>0</v>
      </c>
      <c r="G22" s="41">
        <v>0</v>
      </c>
    </row>
    <row r="23" spans="1:7" x14ac:dyDescent="0.4">
      <c r="A23" s="60" t="s">
        <v>249</v>
      </c>
      <c r="B23" s="41">
        <v>0</v>
      </c>
      <c r="C23" s="41">
        <v>0</v>
      </c>
      <c r="D23" s="41">
        <v>0</v>
      </c>
      <c r="E23" s="41">
        <v>0</v>
      </c>
      <c r="F23" s="41">
        <v>0</v>
      </c>
      <c r="G23" s="41">
        <v>0</v>
      </c>
    </row>
    <row r="24" spans="1:7" x14ac:dyDescent="0.4">
      <c r="A24" s="60" t="s">
        <v>250</v>
      </c>
      <c r="B24" s="41">
        <v>0</v>
      </c>
      <c r="C24" s="41">
        <v>0</v>
      </c>
      <c r="D24" s="41">
        <v>0</v>
      </c>
      <c r="E24" s="41">
        <v>0</v>
      </c>
      <c r="F24" s="41">
        <v>0</v>
      </c>
      <c r="G24" s="41">
        <v>0</v>
      </c>
    </row>
    <row r="25" spans="1:7" x14ac:dyDescent="0.4">
      <c r="A25" s="60" t="s">
        <v>251</v>
      </c>
      <c r="B25" s="41">
        <v>0</v>
      </c>
      <c r="C25" s="41">
        <v>0</v>
      </c>
      <c r="D25" s="41">
        <v>0</v>
      </c>
      <c r="E25" s="41">
        <v>0</v>
      </c>
      <c r="F25" s="41">
        <v>0</v>
      </c>
      <c r="G25" s="41">
        <v>0</v>
      </c>
    </row>
    <row r="26" spans="1:7" x14ac:dyDescent="0.4">
      <c r="A26" s="60" t="s">
        <v>252</v>
      </c>
      <c r="B26" s="41">
        <v>0</v>
      </c>
      <c r="C26" s="41">
        <v>0</v>
      </c>
      <c r="D26" s="41">
        <v>0</v>
      </c>
      <c r="E26" s="41">
        <v>0</v>
      </c>
      <c r="F26" s="41">
        <v>0</v>
      </c>
      <c r="G26" s="41">
        <v>0</v>
      </c>
    </row>
    <row r="27" spans="1:7" x14ac:dyDescent="0.4">
      <c r="A27" s="60" t="s">
        <v>253</v>
      </c>
      <c r="B27" s="41">
        <v>0</v>
      </c>
      <c r="C27" s="41">
        <v>0</v>
      </c>
      <c r="D27" s="41">
        <v>0</v>
      </c>
      <c r="E27" s="41">
        <v>0</v>
      </c>
      <c r="F27" s="41">
        <v>0</v>
      </c>
      <c r="G27" s="41">
        <v>0</v>
      </c>
    </row>
    <row r="28" spans="1:7" x14ac:dyDescent="0.4">
      <c r="A28" s="51" t="s">
        <v>254</v>
      </c>
      <c r="B28" s="41">
        <v>0</v>
      </c>
      <c r="C28" s="41">
        <v>0</v>
      </c>
      <c r="D28" s="41">
        <v>0</v>
      </c>
      <c r="E28" s="41">
        <v>0</v>
      </c>
      <c r="F28" s="41">
        <v>0</v>
      </c>
      <c r="G28" s="41">
        <v>0</v>
      </c>
    </row>
    <row r="29" spans="1:7" x14ac:dyDescent="0.4">
      <c r="A29" s="60" t="s">
        <v>255</v>
      </c>
      <c r="B29" s="41">
        <v>0</v>
      </c>
      <c r="C29" s="41">
        <v>0</v>
      </c>
      <c r="D29" s="41">
        <v>0</v>
      </c>
      <c r="E29" s="41">
        <v>0</v>
      </c>
      <c r="F29" s="41">
        <v>0</v>
      </c>
      <c r="G29" s="41">
        <v>0</v>
      </c>
    </row>
    <row r="30" spans="1:7" x14ac:dyDescent="0.4">
      <c r="A30" s="60" t="s">
        <v>256</v>
      </c>
      <c r="B30" s="41">
        <v>0</v>
      </c>
      <c r="C30" s="41">
        <v>0</v>
      </c>
      <c r="D30" s="41">
        <v>0</v>
      </c>
      <c r="E30" s="41">
        <v>0</v>
      </c>
      <c r="F30" s="41">
        <v>0</v>
      </c>
      <c r="G30" s="41">
        <v>0</v>
      </c>
    </row>
    <row r="31" spans="1:7" x14ac:dyDescent="0.4">
      <c r="A31" s="60" t="s">
        <v>257</v>
      </c>
      <c r="B31" s="41">
        <v>0</v>
      </c>
      <c r="C31" s="41">
        <v>0</v>
      </c>
      <c r="D31" s="41">
        <v>0</v>
      </c>
      <c r="E31" s="41">
        <v>0</v>
      </c>
      <c r="F31" s="41">
        <v>0</v>
      </c>
      <c r="G31" s="41">
        <v>0</v>
      </c>
    </row>
    <row r="32" spans="1:7" x14ac:dyDescent="0.4">
      <c r="A32" s="60" t="s">
        <v>258</v>
      </c>
      <c r="B32" s="41">
        <v>0</v>
      </c>
      <c r="C32" s="41">
        <v>0</v>
      </c>
      <c r="D32" s="41">
        <v>0</v>
      </c>
      <c r="E32" s="41">
        <v>0</v>
      </c>
      <c r="F32" s="41">
        <v>0</v>
      </c>
      <c r="G32" s="41">
        <v>0</v>
      </c>
    </row>
    <row r="33" spans="1:7" ht="14.5" customHeight="1" x14ac:dyDescent="0.4">
      <c r="A33" s="60" t="s">
        <v>259</v>
      </c>
      <c r="B33" s="41">
        <v>0</v>
      </c>
      <c r="C33" s="41">
        <v>0</v>
      </c>
      <c r="D33" s="41">
        <v>0</v>
      </c>
      <c r="E33" s="41">
        <v>0</v>
      </c>
      <c r="F33" s="41">
        <v>0</v>
      </c>
      <c r="G33" s="41">
        <v>0</v>
      </c>
    </row>
    <row r="34" spans="1:7" ht="14.5" customHeight="1" x14ac:dyDescent="0.4">
      <c r="A34" s="51" t="s">
        <v>260</v>
      </c>
      <c r="B34" s="129">
        <v>29474579.219999999</v>
      </c>
      <c r="C34" s="129">
        <v>5528808.5999999996</v>
      </c>
      <c r="D34" s="130">
        <f>B34+C34</f>
        <v>35003387.82</v>
      </c>
      <c r="E34" s="129">
        <v>8918820.0199999996</v>
      </c>
      <c r="F34" s="129">
        <v>8918820.0199999996</v>
      </c>
      <c r="G34" s="130">
        <f t="shared" ref="G34:G39" si="0">F34-B34</f>
        <v>-20555759.199999999</v>
      </c>
    </row>
    <row r="35" spans="1:7" ht="14.5" customHeight="1" x14ac:dyDescent="0.4">
      <c r="A35" s="51" t="s">
        <v>261</v>
      </c>
      <c r="B35" s="41">
        <f>B36</f>
        <v>0</v>
      </c>
      <c r="C35" s="41">
        <f>C36</f>
        <v>0</v>
      </c>
      <c r="D35" s="41">
        <f>B35+C35</f>
        <v>0</v>
      </c>
      <c r="E35" s="41">
        <f>E36</f>
        <v>0</v>
      </c>
      <c r="F35" s="41">
        <f>F36</f>
        <v>0</v>
      </c>
      <c r="G35" s="41">
        <f t="shared" si="0"/>
        <v>0</v>
      </c>
    </row>
    <row r="36" spans="1:7" ht="14.5" customHeight="1" x14ac:dyDescent="0.4">
      <c r="A36" s="60" t="s">
        <v>262</v>
      </c>
      <c r="B36" s="41">
        <v>0</v>
      </c>
      <c r="C36" s="41">
        <v>0</v>
      </c>
      <c r="D36" s="41">
        <f>B36+C36</f>
        <v>0</v>
      </c>
      <c r="E36" s="41">
        <v>0</v>
      </c>
      <c r="F36" s="41">
        <v>0</v>
      </c>
      <c r="G36" s="41">
        <f t="shared" si="0"/>
        <v>0</v>
      </c>
    </row>
    <row r="37" spans="1:7" ht="14.5" customHeight="1" x14ac:dyDescent="0.4">
      <c r="A37" s="51" t="s">
        <v>263</v>
      </c>
      <c r="B37" s="41">
        <f>B38+B39</f>
        <v>0</v>
      </c>
      <c r="C37" s="41">
        <f t="shared" ref="C37:F37" si="1">C38+C39</f>
        <v>0</v>
      </c>
      <c r="D37" s="41">
        <f t="shared" si="1"/>
        <v>0</v>
      </c>
      <c r="E37" s="41">
        <f t="shared" si="1"/>
        <v>0</v>
      </c>
      <c r="F37" s="41">
        <f t="shared" si="1"/>
        <v>0</v>
      </c>
      <c r="G37" s="41">
        <f t="shared" si="0"/>
        <v>0</v>
      </c>
    </row>
    <row r="38" spans="1:7" x14ac:dyDescent="0.4">
      <c r="A38" s="60" t="s">
        <v>264</v>
      </c>
      <c r="B38" s="41">
        <v>0</v>
      </c>
      <c r="C38" s="41">
        <v>0</v>
      </c>
      <c r="D38" s="41">
        <f>B38+C38</f>
        <v>0</v>
      </c>
      <c r="E38" s="41">
        <v>0</v>
      </c>
      <c r="F38" s="41">
        <v>0</v>
      </c>
      <c r="G38" s="41">
        <f t="shared" si="0"/>
        <v>0</v>
      </c>
    </row>
    <row r="39" spans="1:7" x14ac:dyDescent="0.4">
      <c r="A39" s="60" t="s">
        <v>265</v>
      </c>
      <c r="B39" s="41">
        <v>0</v>
      </c>
      <c r="C39" s="41">
        <v>0</v>
      </c>
      <c r="D39" s="41">
        <f>B39+C39</f>
        <v>0</v>
      </c>
      <c r="E39" s="41">
        <v>0</v>
      </c>
      <c r="F39" s="41">
        <v>0</v>
      </c>
      <c r="G39" s="41">
        <f t="shared" si="0"/>
        <v>0</v>
      </c>
    </row>
    <row r="40" spans="1:7" x14ac:dyDescent="0.4">
      <c r="A40" s="39"/>
      <c r="B40" s="41"/>
      <c r="C40" s="41"/>
      <c r="D40" s="41"/>
      <c r="E40" s="41"/>
      <c r="F40" s="41"/>
      <c r="G40" s="41"/>
    </row>
    <row r="41" spans="1:7" x14ac:dyDescent="0.4">
      <c r="A41" s="3" t="s">
        <v>266</v>
      </c>
      <c r="B41" s="4">
        <f>B9+B10+B11+B12+B13+B14+B15+B16+B28++B34+B35+B37</f>
        <v>29474579.219999999</v>
      </c>
      <c r="C41" s="4">
        <f t="shared" ref="C41:G41" si="2">C9+C10+C11+C12+C13+C14+C15+C16+C28++C34+C35+C37</f>
        <v>5528808.5999999996</v>
      </c>
      <c r="D41" s="4">
        <f t="shared" si="2"/>
        <v>35003387.82</v>
      </c>
      <c r="E41" s="4">
        <f t="shared" si="2"/>
        <v>8918820.0199999996</v>
      </c>
      <c r="F41" s="4">
        <f t="shared" si="2"/>
        <v>8918820.0199999996</v>
      </c>
      <c r="G41" s="4">
        <f t="shared" si="2"/>
        <v>-20555759.199999999</v>
      </c>
    </row>
    <row r="42" spans="1:7" x14ac:dyDescent="0.4">
      <c r="A42" s="3" t="s">
        <v>267</v>
      </c>
      <c r="B42" s="76"/>
      <c r="C42" s="76"/>
      <c r="D42" s="76"/>
      <c r="E42" s="76"/>
      <c r="F42" s="76"/>
      <c r="G42" s="4">
        <v>0</v>
      </c>
    </row>
    <row r="43" spans="1:7" x14ac:dyDescent="0.4">
      <c r="A43" s="39"/>
      <c r="B43" s="43"/>
      <c r="C43" s="43"/>
      <c r="D43" s="43"/>
      <c r="E43" s="43"/>
      <c r="F43" s="43"/>
      <c r="G43" s="43"/>
    </row>
    <row r="44" spans="1:7" x14ac:dyDescent="0.4">
      <c r="A44" s="3" t="s">
        <v>268</v>
      </c>
      <c r="B44" s="43"/>
      <c r="C44" s="43"/>
      <c r="D44" s="43"/>
      <c r="E44" s="43"/>
      <c r="F44" s="43"/>
      <c r="G44" s="43"/>
    </row>
    <row r="45" spans="1:7" x14ac:dyDescent="0.4">
      <c r="A45" s="51" t="s">
        <v>269</v>
      </c>
      <c r="B45" s="41">
        <v>0</v>
      </c>
      <c r="C45" s="41">
        <v>0</v>
      </c>
      <c r="D45" s="41">
        <v>0</v>
      </c>
      <c r="E45" s="41">
        <v>0</v>
      </c>
      <c r="F45" s="41">
        <v>0</v>
      </c>
      <c r="G45" s="41">
        <v>0</v>
      </c>
    </row>
    <row r="46" spans="1:7" x14ac:dyDescent="0.4">
      <c r="A46" s="63" t="s">
        <v>270</v>
      </c>
      <c r="B46" s="41">
        <v>0</v>
      </c>
      <c r="C46" s="41">
        <v>0</v>
      </c>
      <c r="D46" s="41">
        <v>0</v>
      </c>
      <c r="E46" s="41">
        <v>0</v>
      </c>
      <c r="F46" s="41">
        <v>0</v>
      </c>
      <c r="G46" s="41">
        <v>0</v>
      </c>
    </row>
    <row r="47" spans="1:7" x14ac:dyDescent="0.4">
      <c r="A47" s="63" t="s">
        <v>271</v>
      </c>
      <c r="B47" s="41">
        <v>0</v>
      </c>
      <c r="C47" s="41">
        <v>0</v>
      </c>
      <c r="D47" s="41">
        <v>0</v>
      </c>
      <c r="E47" s="41">
        <v>0</v>
      </c>
      <c r="F47" s="41">
        <v>0</v>
      </c>
      <c r="G47" s="41">
        <v>0</v>
      </c>
    </row>
    <row r="48" spans="1:7" x14ac:dyDescent="0.4">
      <c r="A48" s="63" t="s">
        <v>272</v>
      </c>
      <c r="B48" s="41">
        <v>0</v>
      </c>
      <c r="C48" s="41">
        <v>0</v>
      </c>
      <c r="D48" s="41">
        <v>0</v>
      </c>
      <c r="E48" s="41">
        <v>0</v>
      </c>
      <c r="F48" s="41">
        <v>0</v>
      </c>
      <c r="G48" s="41">
        <v>0</v>
      </c>
    </row>
    <row r="49" spans="1:7" ht="29.15" x14ac:dyDescent="0.4">
      <c r="A49" s="63" t="s">
        <v>273</v>
      </c>
      <c r="B49" s="41">
        <v>0</v>
      </c>
      <c r="C49" s="41">
        <v>0</v>
      </c>
      <c r="D49" s="41">
        <v>0</v>
      </c>
      <c r="E49" s="41">
        <v>0</v>
      </c>
      <c r="F49" s="41">
        <v>0</v>
      </c>
      <c r="G49" s="41">
        <v>0</v>
      </c>
    </row>
    <row r="50" spans="1:7" x14ac:dyDescent="0.4">
      <c r="A50" s="63" t="s">
        <v>274</v>
      </c>
      <c r="B50" s="41">
        <v>0</v>
      </c>
      <c r="C50" s="41">
        <v>0</v>
      </c>
      <c r="D50" s="41">
        <v>0</v>
      </c>
      <c r="E50" s="41">
        <v>0</v>
      </c>
      <c r="F50" s="41">
        <v>0</v>
      </c>
      <c r="G50" s="41">
        <v>0</v>
      </c>
    </row>
    <row r="51" spans="1:7" x14ac:dyDescent="0.4">
      <c r="A51" s="63" t="s">
        <v>275</v>
      </c>
      <c r="B51" s="41">
        <v>0</v>
      </c>
      <c r="C51" s="41">
        <v>0</v>
      </c>
      <c r="D51" s="41">
        <v>0</v>
      </c>
      <c r="E51" s="41">
        <v>0</v>
      </c>
      <c r="F51" s="41">
        <v>0</v>
      </c>
      <c r="G51" s="41">
        <v>0</v>
      </c>
    </row>
    <row r="52" spans="1:7" x14ac:dyDescent="0.4">
      <c r="A52" s="64" t="s">
        <v>276</v>
      </c>
      <c r="B52" s="41">
        <v>0</v>
      </c>
      <c r="C52" s="41">
        <v>0</v>
      </c>
      <c r="D52" s="41">
        <v>0</v>
      </c>
      <c r="E52" s="41">
        <v>0</v>
      </c>
      <c r="F52" s="41">
        <v>0</v>
      </c>
      <c r="G52" s="41">
        <v>0</v>
      </c>
    </row>
    <row r="53" spans="1:7" x14ac:dyDescent="0.4">
      <c r="A53" s="60" t="s">
        <v>277</v>
      </c>
      <c r="B53" s="41">
        <v>0</v>
      </c>
      <c r="C53" s="41">
        <v>0</v>
      </c>
      <c r="D53" s="41">
        <v>0</v>
      </c>
      <c r="E53" s="41">
        <v>0</v>
      </c>
      <c r="F53" s="41">
        <v>0</v>
      </c>
      <c r="G53" s="41">
        <v>0</v>
      </c>
    </row>
    <row r="54" spans="1:7" x14ac:dyDescent="0.4">
      <c r="A54" s="51" t="s">
        <v>278</v>
      </c>
      <c r="B54" s="41">
        <v>0</v>
      </c>
      <c r="C54" s="41">
        <v>0</v>
      </c>
      <c r="D54" s="41">
        <v>0</v>
      </c>
      <c r="E54" s="41">
        <v>0</v>
      </c>
      <c r="F54" s="41">
        <v>0</v>
      </c>
      <c r="G54" s="41">
        <v>0</v>
      </c>
    </row>
    <row r="55" spans="1:7" x14ac:dyDescent="0.4">
      <c r="A55" s="64" t="s">
        <v>279</v>
      </c>
      <c r="B55" s="41">
        <v>0</v>
      </c>
      <c r="C55" s="41">
        <v>0</v>
      </c>
      <c r="D55" s="41">
        <v>0</v>
      </c>
      <c r="E55" s="41">
        <v>0</v>
      </c>
      <c r="F55" s="41">
        <v>0</v>
      </c>
      <c r="G55" s="41">
        <v>0</v>
      </c>
    </row>
    <row r="56" spans="1:7" x14ac:dyDescent="0.4">
      <c r="A56" s="63" t="s">
        <v>280</v>
      </c>
      <c r="B56" s="41">
        <v>0</v>
      </c>
      <c r="C56" s="41">
        <v>0</v>
      </c>
      <c r="D56" s="41">
        <v>0</v>
      </c>
      <c r="E56" s="41">
        <v>0</v>
      </c>
      <c r="F56" s="41">
        <v>0</v>
      </c>
      <c r="G56" s="41">
        <v>0</v>
      </c>
    </row>
    <row r="57" spans="1:7" x14ac:dyDescent="0.4">
      <c r="A57" s="63" t="s">
        <v>281</v>
      </c>
      <c r="B57" s="41">
        <v>0</v>
      </c>
      <c r="C57" s="41">
        <v>0</v>
      </c>
      <c r="D57" s="41">
        <v>0</v>
      </c>
      <c r="E57" s="41">
        <v>0</v>
      </c>
      <c r="F57" s="41">
        <v>0</v>
      </c>
      <c r="G57" s="41">
        <v>0</v>
      </c>
    </row>
    <row r="58" spans="1:7" x14ac:dyDescent="0.4">
      <c r="A58" s="64" t="s">
        <v>282</v>
      </c>
      <c r="B58" s="41">
        <v>0</v>
      </c>
      <c r="C58" s="41">
        <v>0</v>
      </c>
      <c r="D58" s="41">
        <v>0</v>
      </c>
      <c r="E58" s="41">
        <v>0</v>
      </c>
      <c r="F58" s="41">
        <v>0</v>
      </c>
      <c r="G58" s="41">
        <v>0</v>
      </c>
    </row>
    <row r="59" spans="1:7" x14ac:dyDescent="0.4">
      <c r="A59" s="51" t="s">
        <v>283</v>
      </c>
      <c r="B59" s="41">
        <v>0</v>
      </c>
      <c r="C59" s="41">
        <v>0</v>
      </c>
      <c r="D59" s="41">
        <v>0</v>
      </c>
      <c r="E59" s="41">
        <v>0</v>
      </c>
      <c r="F59" s="41">
        <v>0</v>
      </c>
      <c r="G59" s="41">
        <v>0</v>
      </c>
    </row>
    <row r="60" spans="1:7" x14ac:dyDescent="0.4">
      <c r="A60" s="63" t="s">
        <v>284</v>
      </c>
      <c r="B60" s="41">
        <v>0</v>
      </c>
      <c r="C60" s="41">
        <v>0</v>
      </c>
      <c r="D60" s="41">
        <v>0</v>
      </c>
      <c r="E60" s="41">
        <v>0</v>
      </c>
      <c r="F60" s="41">
        <v>0</v>
      </c>
      <c r="G60" s="41">
        <v>0</v>
      </c>
    </row>
    <row r="61" spans="1:7" x14ac:dyDescent="0.4">
      <c r="A61" s="63" t="s">
        <v>285</v>
      </c>
      <c r="B61" s="41">
        <v>0</v>
      </c>
      <c r="C61" s="41">
        <v>0</v>
      </c>
      <c r="D61" s="41">
        <v>0</v>
      </c>
      <c r="E61" s="41">
        <v>0</v>
      </c>
      <c r="F61" s="41">
        <v>0</v>
      </c>
      <c r="G61" s="41">
        <v>0</v>
      </c>
    </row>
    <row r="62" spans="1:7" x14ac:dyDescent="0.4">
      <c r="A62" s="51" t="s">
        <v>286</v>
      </c>
      <c r="B62" s="41">
        <v>0</v>
      </c>
      <c r="C62" s="41">
        <v>0</v>
      </c>
      <c r="D62" s="41">
        <v>0</v>
      </c>
      <c r="E62" s="41">
        <v>0</v>
      </c>
      <c r="F62" s="41">
        <v>0</v>
      </c>
      <c r="G62" s="41">
        <v>0</v>
      </c>
    </row>
    <row r="63" spans="1:7" x14ac:dyDescent="0.4">
      <c r="A63" s="51" t="s">
        <v>287</v>
      </c>
      <c r="B63" s="41">
        <v>0</v>
      </c>
      <c r="C63" s="41">
        <v>0</v>
      </c>
      <c r="D63" s="41">
        <v>0</v>
      </c>
      <c r="E63" s="41">
        <v>0</v>
      </c>
      <c r="F63" s="41">
        <v>0</v>
      </c>
      <c r="G63" s="41">
        <v>0</v>
      </c>
    </row>
    <row r="64" spans="1:7" x14ac:dyDescent="0.4">
      <c r="A64" s="39"/>
      <c r="B64" s="43"/>
      <c r="C64" s="43"/>
      <c r="D64" s="43"/>
      <c r="E64" s="43"/>
      <c r="F64" s="43"/>
      <c r="G64" s="43"/>
    </row>
    <row r="65" spans="1:7" x14ac:dyDescent="0.4">
      <c r="A65" s="3" t="s">
        <v>288</v>
      </c>
      <c r="B65" s="4">
        <v>0</v>
      </c>
      <c r="C65" s="4">
        <v>0</v>
      </c>
      <c r="D65" s="4">
        <v>0</v>
      </c>
      <c r="E65" s="4">
        <v>0</v>
      </c>
      <c r="F65" s="4">
        <v>0</v>
      </c>
      <c r="G65" s="4">
        <v>0</v>
      </c>
    </row>
    <row r="66" spans="1:7" x14ac:dyDescent="0.4">
      <c r="A66" s="39"/>
      <c r="B66" s="43"/>
      <c r="C66" s="43"/>
      <c r="D66" s="43"/>
      <c r="E66" s="43"/>
      <c r="F66" s="43"/>
      <c r="G66" s="43"/>
    </row>
    <row r="67" spans="1:7" x14ac:dyDescent="0.4">
      <c r="A67" s="3" t="s">
        <v>289</v>
      </c>
      <c r="B67" s="4">
        <v>0</v>
      </c>
      <c r="C67" s="4">
        <v>0</v>
      </c>
      <c r="D67" s="4">
        <v>0</v>
      </c>
      <c r="E67" s="4">
        <v>0</v>
      </c>
      <c r="F67" s="4">
        <v>0</v>
      </c>
      <c r="G67" s="4">
        <v>0</v>
      </c>
    </row>
    <row r="68" spans="1:7" x14ac:dyDescent="0.4">
      <c r="A68" s="51" t="s">
        <v>290</v>
      </c>
      <c r="B68" s="41">
        <v>0</v>
      </c>
      <c r="C68" s="41">
        <v>0</v>
      </c>
      <c r="D68" s="41">
        <v>0</v>
      </c>
      <c r="E68" s="41">
        <v>0</v>
      </c>
      <c r="F68" s="41">
        <v>0</v>
      </c>
      <c r="G68" s="41">
        <v>0</v>
      </c>
    </row>
    <row r="69" spans="1:7" x14ac:dyDescent="0.4">
      <c r="A69" s="39"/>
      <c r="B69" s="43"/>
      <c r="C69" s="43"/>
      <c r="D69" s="43"/>
      <c r="E69" s="43"/>
      <c r="F69" s="43"/>
      <c r="G69" s="43"/>
    </row>
    <row r="70" spans="1:7" x14ac:dyDescent="0.4">
      <c r="A70" s="3" t="s">
        <v>291</v>
      </c>
      <c r="B70" s="4">
        <f>B41+B65+B67</f>
        <v>29474579.219999999</v>
      </c>
      <c r="C70" s="4">
        <f t="shared" ref="C70:G70" si="3">C41+C65+C67</f>
        <v>5528808.5999999996</v>
      </c>
      <c r="D70" s="4">
        <f t="shared" si="3"/>
        <v>35003387.82</v>
      </c>
      <c r="E70" s="4">
        <f t="shared" si="3"/>
        <v>8918820.0199999996</v>
      </c>
      <c r="F70" s="4">
        <f t="shared" si="3"/>
        <v>8918820.0199999996</v>
      </c>
      <c r="G70" s="4">
        <f t="shared" si="3"/>
        <v>-20555759.199999999</v>
      </c>
    </row>
    <row r="71" spans="1:7" x14ac:dyDescent="0.4">
      <c r="A71" s="39"/>
      <c r="B71" s="43"/>
      <c r="C71" s="43"/>
      <c r="D71" s="43"/>
      <c r="E71" s="43"/>
      <c r="F71" s="43"/>
      <c r="G71" s="43"/>
    </row>
    <row r="72" spans="1:7" x14ac:dyDescent="0.4">
      <c r="A72" s="3" t="s">
        <v>292</v>
      </c>
      <c r="B72" s="43"/>
      <c r="C72" s="43"/>
      <c r="D72" s="43"/>
      <c r="E72" s="43"/>
      <c r="F72" s="43"/>
      <c r="G72" s="43"/>
    </row>
    <row r="73" spans="1:7" x14ac:dyDescent="0.4">
      <c r="A73" s="56" t="s">
        <v>293</v>
      </c>
      <c r="B73" s="41">
        <v>0</v>
      </c>
      <c r="C73" s="41">
        <v>0</v>
      </c>
      <c r="D73" s="41">
        <v>0</v>
      </c>
      <c r="E73" s="41">
        <v>0</v>
      </c>
      <c r="F73" s="41">
        <v>0</v>
      </c>
      <c r="G73" s="41">
        <v>0</v>
      </c>
    </row>
    <row r="74" spans="1:7" ht="29.15" x14ac:dyDescent="0.4">
      <c r="A74" s="56" t="s">
        <v>294</v>
      </c>
      <c r="B74" s="41">
        <v>0</v>
      </c>
      <c r="C74" s="41">
        <v>0</v>
      </c>
      <c r="D74" s="41">
        <v>0</v>
      </c>
      <c r="E74" s="41">
        <v>0</v>
      </c>
      <c r="F74" s="41">
        <v>0</v>
      </c>
      <c r="G74" s="41">
        <v>0</v>
      </c>
    </row>
    <row r="75" spans="1:7" x14ac:dyDescent="0.4">
      <c r="A75" s="17" t="s">
        <v>295</v>
      </c>
      <c r="B75" s="4">
        <v>0</v>
      </c>
      <c r="C75" s="4">
        <v>0</v>
      </c>
      <c r="D75" s="4">
        <v>0</v>
      </c>
      <c r="E75" s="4">
        <v>0</v>
      </c>
      <c r="F75" s="4">
        <v>0</v>
      </c>
      <c r="G75" s="4">
        <v>0</v>
      </c>
    </row>
    <row r="76" spans="1:7" x14ac:dyDescent="0.4">
      <c r="A76" s="49"/>
      <c r="B76" s="65"/>
      <c r="C76" s="65"/>
      <c r="D76" s="65"/>
      <c r="E76" s="65"/>
      <c r="F76" s="65"/>
      <c r="G76" s="65"/>
    </row>
  </sheetData>
  <mergeCells count="4">
    <mergeCell ref="A6:A7"/>
    <mergeCell ref="B6:F6"/>
    <mergeCell ref="G6:G7"/>
    <mergeCell ref="A1:G1"/>
  </mergeCells>
  <dataValidations count="1">
    <dataValidation type="decimal" allowBlank="1" showInputMessage="1" showErrorMessage="1" sqref="B9:G75" xr:uid="{DC1946A7-B84E-4C39-8E70-5A154098F50E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46" orientation="portrait" horizontalDpi="1200" verticalDpi="12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C36E80-A848-4FB2-86F8-2FB9929A9108}">
  <sheetPr>
    <outlinePr summaryBelow="0"/>
    <pageSetUpPr fitToPage="1"/>
  </sheetPr>
  <dimension ref="A1:G160"/>
  <sheetViews>
    <sheetView showGridLines="0" zoomScale="75" zoomScaleNormal="75" workbookViewId="0">
      <selection activeCell="G162" sqref="A1:G162"/>
    </sheetView>
  </sheetViews>
  <sheetFormatPr baseColWidth="10" defaultColWidth="11" defaultRowHeight="14.6" x14ac:dyDescent="0.4"/>
  <cols>
    <col min="1" max="1" width="97" bestFit="1" customWidth="1"/>
    <col min="2" max="2" width="19.15234375" customWidth="1"/>
    <col min="3" max="3" width="19.3046875" customWidth="1"/>
    <col min="4" max="6" width="19.15234375" bestFit="1" customWidth="1"/>
    <col min="7" max="7" width="16.69140625" bestFit="1" customWidth="1"/>
    <col min="8" max="8" width="2.3046875" customWidth="1"/>
  </cols>
  <sheetData>
    <row r="1" spans="1:7" ht="33.65" customHeight="1" x14ac:dyDescent="0.4">
      <c r="A1" s="192" t="s">
        <v>296</v>
      </c>
      <c r="B1" s="175"/>
      <c r="C1" s="175"/>
      <c r="D1" s="175"/>
      <c r="E1" s="175"/>
      <c r="F1" s="175"/>
      <c r="G1" s="176"/>
    </row>
    <row r="2" spans="1:7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8"/>
      <c r="G2" s="179"/>
    </row>
    <row r="3" spans="1:7" x14ac:dyDescent="0.4">
      <c r="A3" s="180" t="s">
        <v>297</v>
      </c>
      <c r="B3" s="181"/>
      <c r="C3" s="181"/>
      <c r="D3" s="181"/>
      <c r="E3" s="181"/>
      <c r="F3" s="181"/>
      <c r="G3" s="182"/>
    </row>
    <row r="4" spans="1:7" x14ac:dyDescent="0.4">
      <c r="A4" s="180" t="s">
        <v>298</v>
      </c>
      <c r="B4" s="181"/>
      <c r="C4" s="181"/>
      <c r="D4" s="181"/>
      <c r="E4" s="181"/>
      <c r="F4" s="181"/>
      <c r="G4" s="182"/>
    </row>
    <row r="5" spans="1:7" x14ac:dyDescent="0.4">
      <c r="A5" s="180" t="str">
        <f>'Formato 3'!A4</f>
        <v>Del 1 de enero al 31 de marzo de 2026</v>
      </c>
      <c r="B5" s="181"/>
      <c r="C5" s="181"/>
      <c r="D5" s="181"/>
      <c r="E5" s="181"/>
      <c r="F5" s="181"/>
      <c r="G5" s="182"/>
    </row>
    <row r="6" spans="1:7" x14ac:dyDescent="0.4">
      <c r="A6" s="183" t="s">
        <v>2</v>
      </c>
      <c r="B6" s="184"/>
      <c r="C6" s="184"/>
      <c r="D6" s="184"/>
      <c r="E6" s="184"/>
      <c r="F6" s="184"/>
      <c r="G6" s="185"/>
    </row>
    <row r="7" spans="1:7" x14ac:dyDescent="0.4">
      <c r="A7" s="190" t="s">
        <v>5</v>
      </c>
      <c r="B7" s="190" t="s">
        <v>299</v>
      </c>
      <c r="C7" s="190"/>
      <c r="D7" s="190"/>
      <c r="E7" s="190"/>
      <c r="F7" s="190"/>
      <c r="G7" s="191" t="s">
        <v>300</v>
      </c>
    </row>
    <row r="8" spans="1:7" ht="29.15" x14ac:dyDescent="0.4">
      <c r="A8" s="190"/>
      <c r="B8" s="7" t="s">
        <v>205</v>
      </c>
      <c r="C8" s="7" t="s">
        <v>301</v>
      </c>
      <c r="D8" s="7" t="s">
        <v>302</v>
      </c>
      <c r="E8" s="7" t="s">
        <v>190</v>
      </c>
      <c r="F8" s="7" t="s">
        <v>303</v>
      </c>
      <c r="G8" s="190"/>
    </row>
    <row r="9" spans="1:7" x14ac:dyDescent="0.4">
      <c r="A9" s="26" t="s">
        <v>304</v>
      </c>
      <c r="B9" s="66">
        <f>B10+B18+B189+B28+B38+B48+B58+B62+B71+B75</f>
        <v>29474579.219999999</v>
      </c>
      <c r="C9" s="66">
        <f t="shared" ref="C9:G9" si="0">C10+C18+C189+C28+C38+C48+C58+C62+C71+C75</f>
        <v>5528808.5999999996</v>
      </c>
      <c r="D9" s="66">
        <f t="shared" si="0"/>
        <v>35003387.82</v>
      </c>
      <c r="E9" s="66">
        <f t="shared" si="0"/>
        <v>5110279.95</v>
      </c>
      <c r="F9" s="66">
        <f t="shared" si="0"/>
        <v>5110279.95</v>
      </c>
      <c r="G9" s="66">
        <f t="shared" si="0"/>
        <v>29893107.870000001</v>
      </c>
    </row>
    <row r="10" spans="1:7" x14ac:dyDescent="0.4">
      <c r="A10" s="67" t="s">
        <v>305</v>
      </c>
      <c r="B10" s="66">
        <f>SUM(B11:B17)</f>
        <v>11077137.77</v>
      </c>
      <c r="C10" s="66">
        <f t="shared" ref="C10:G10" si="1">SUM(C11:C17)</f>
        <v>0</v>
      </c>
      <c r="D10" s="66">
        <f t="shared" si="1"/>
        <v>11077137.77</v>
      </c>
      <c r="E10" s="66">
        <f t="shared" si="1"/>
        <v>1940049.2200000002</v>
      </c>
      <c r="F10" s="66">
        <f t="shared" si="1"/>
        <v>1940049.2200000002</v>
      </c>
      <c r="G10" s="66">
        <f t="shared" si="1"/>
        <v>9137088.5500000007</v>
      </c>
    </row>
    <row r="11" spans="1:7" x14ac:dyDescent="0.4">
      <c r="A11" s="68" t="s">
        <v>306</v>
      </c>
      <c r="B11" s="58">
        <v>5330312.8499999996</v>
      </c>
      <c r="C11" s="58">
        <v>0</v>
      </c>
      <c r="D11" s="58">
        <f>B11+C11</f>
        <v>5330312.8499999996</v>
      </c>
      <c r="E11" s="58">
        <v>1153223.75</v>
      </c>
      <c r="F11" s="58">
        <v>1153223.75</v>
      </c>
      <c r="G11" s="58">
        <f>D11-E11</f>
        <v>4177089.0999999996</v>
      </c>
    </row>
    <row r="12" spans="1:7" x14ac:dyDescent="0.4">
      <c r="A12" s="68" t="s">
        <v>307</v>
      </c>
      <c r="B12" s="58">
        <v>0</v>
      </c>
      <c r="C12" s="58">
        <v>0</v>
      </c>
      <c r="D12" s="58">
        <f t="shared" ref="D12:D17" si="2">B12+C12</f>
        <v>0</v>
      </c>
      <c r="E12" s="58">
        <v>0</v>
      </c>
      <c r="F12" s="58">
        <v>0</v>
      </c>
      <c r="G12" s="58">
        <f t="shared" ref="G12:G17" si="3">D12-E12</f>
        <v>0</v>
      </c>
    </row>
    <row r="13" spans="1:7" x14ac:dyDescent="0.4">
      <c r="A13" s="68" t="s">
        <v>308</v>
      </c>
      <c r="B13" s="58">
        <v>872464.5</v>
      </c>
      <c r="C13" s="58">
        <v>0</v>
      </c>
      <c r="D13" s="58">
        <f t="shared" si="2"/>
        <v>872464.5</v>
      </c>
      <c r="E13" s="58">
        <v>208089.09</v>
      </c>
      <c r="F13" s="58">
        <v>208089.09</v>
      </c>
      <c r="G13" s="58">
        <f t="shared" si="3"/>
        <v>664375.41</v>
      </c>
    </row>
    <row r="14" spans="1:7" x14ac:dyDescent="0.4">
      <c r="A14" s="68" t="s">
        <v>309</v>
      </c>
      <c r="B14" s="58">
        <v>1631761.59</v>
      </c>
      <c r="C14" s="58">
        <v>0</v>
      </c>
      <c r="D14" s="58">
        <f t="shared" si="2"/>
        <v>1631761.59</v>
      </c>
      <c r="E14" s="58">
        <v>236523.08</v>
      </c>
      <c r="F14" s="58">
        <v>236523.08</v>
      </c>
      <c r="G14" s="58">
        <f t="shared" si="3"/>
        <v>1395238.51</v>
      </c>
    </row>
    <row r="15" spans="1:7" x14ac:dyDescent="0.4">
      <c r="A15" s="68" t="s">
        <v>310</v>
      </c>
      <c r="B15" s="58">
        <v>3242598.83</v>
      </c>
      <c r="C15" s="58">
        <v>0</v>
      </c>
      <c r="D15" s="58">
        <f t="shared" si="2"/>
        <v>3242598.83</v>
      </c>
      <c r="E15" s="58">
        <v>342213.3</v>
      </c>
      <c r="F15" s="58">
        <v>342213.3</v>
      </c>
      <c r="G15" s="58">
        <f t="shared" si="3"/>
        <v>2900385.5300000003</v>
      </c>
    </row>
    <row r="16" spans="1:7" x14ac:dyDescent="0.4">
      <c r="A16" s="68" t="s">
        <v>311</v>
      </c>
      <c r="B16" s="58">
        <v>0</v>
      </c>
      <c r="C16" s="58">
        <v>0</v>
      </c>
      <c r="D16" s="58">
        <f t="shared" si="2"/>
        <v>0</v>
      </c>
      <c r="E16" s="58">
        <v>0</v>
      </c>
      <c r="F16" s="58">
        <v>0</v>
      </c>
      <c r="G16" s="58">
        <f t="shared" si="3"/>
        <v>0</v>
      </c>
    </row>
    <row r="17" spans="1:7" x14ac:dyDescent="0.4">
      <c r="A17" s="68" t="s">
        <v>312</v>
      </c>
      <c r="B17" s="58">
        <v>0</v>
      </c>
      <c r="C17" s="58">
        <v>0</v>
      </c>
      <c r="D17" s="58">
        <f t="shared" si="2"/>
        <v>0</v>
      </c>
      <c r="E17" s="58">
        <v>0</v>
      </c>
      <c r="F17" s="58">
        <v>0</v>
      </c>
      <c r="G17" s="58">
        <f t="shared" si="3"/>
        <v>0</v>
      </c>
    </row>
    <row r="18" spans="1:7" x14ac:dyDescent="0.4">
      <c r="A18" s="67" t="s">
        <v>313</v>
      </c>
      <c r="B18" s="66">
        <f>SUM(B19:B27)</f>
        <v>338521</v>
      </c>
      <c r="C18" s="66">
        <f t="shared" ref="C18:G18" si="4">SUM(C19:C27)</f>
        <v>0</v>
      </c>
      <c r="D18" s="66">
        <f t="shared" si="4"/>
        <v>338521</v>
      </c>
      <c r="E18" s="66">
        <f t="shared" si="4"/>
        <v>57881.11</v>
      </c>
      <c r="F18" s="66">
        <f t="shared" si="4"/>
        <v>57881.11</v>
      </c>
      <c r="G18" s="66">
        <f t="shared" si="4"/>
        <v>280639.89</v>
      </c>
    </row>
    <row r="19" spans="1:7" x14ac:dyDescent="0.4">
      <c r="A19" s="68" t="s">
        <v>314</v>
      </c>
      <c r="B19" s="58">
        <v>136800</v>
      </c>
      <c r="C19" s="58">
        <v>0</v>
      </c>
      <c r="D19" s="58">
        <f t="shared" ref="D19:D27" si="5">B19+C19</f>
        <v>136800</v>
      </c>
      <c r="E19" s="58">
        <v>14651.9</v>
      </c>
      <c r="F19" s="58">
        <v>14651.9</v>
      </c>
      <c r="G19" s="58">
        <f t="shared" ref="G19:G27" si="6">D19-E19</f>
        <v>122148.1</v>
      </c>
    </row>
    <row r="20" spans="1:7" x14ac:dyDescent="0.4">
      <c r="A20" s="68" t="s">
        <v>315</v>
      </c>
      <c r="B20" s="58">
        <v>85000</v>
      </c>
      <c r="C20" s="58">
        <v>0</v>
      </c>
      <c r="D20" s="58">
        <f t="shared" si="5"/>
        <v>85000</v>
      </c>
      <c r="E20" s="58">
        <v>21891.360000000001</v>
      </c>
      <c r="F20" s="58">
        <v>21891.360000000001</v>
      </c>
      <c r="G20" s="58">
        <f t="shared" si="6"/>
        <v>63108.639999999999</v>
      </c>
    </row>
    <row r="21" spans="1:7" x14ac:dyDescent="0.4">
      <c r="A21" s="68" t="s">
        <v>316</v>
      </c>
      <c r="B21" s="58">
        <v>0</v>
      </c>
      <c r="C21" s="58">
        <v>0</v>
      </c>
      <c r="D21" s="58">
        <f t="shared" si="5"/>
        <v>0</v>
      </c>
      <c r="E21" s="58">
        <v>0</v>
      </c>
      <c r="F21" s="58">
        <v>0</v>
      </c>
      <c r="G21" s="58">
        <f t="shared" si="6"/>
        <v>0</v>
      </c>
    </row>
    <row r="22" spans="1:7" x14ac:dyDescent="0.4">
      <c r="A22" s="68" t="s">
        <v>317</v>
      </c>
      <c r="B22" s="58">
        <v>0</v>
      </c>
      <c r="C22" s="58">
        <v>0</v>
      </c>
      <c r="D22" s="58">
        <f t="shared" si="5"/>
        <v>0</v>
      </c>
      <c r="E22" s="58">
        <v>0</v>
      </c>
      <c r="F22" s="58">
        <v>0</v>
      </c>
      <c r="G22" s="58">
        <f t="shared" si="6"/>
        <v>0</v>
      </c>
    </row>
    <row r="23" spans="1:7" x14ac:dyDescent="0.4">
      <c r="A23" s="68" t="s">
        <v>318</v>
      </c>
      <c r="B23" s="58">
        <v>3000</v>
      </c>
      <c r="C23" s="58">
        <v>0</v>
      </c>
      <c r="D23" s="58">
        <f t="shared" si="5"/>
        <v>3000</v>
      </c>
      <c r="E23" s="58">
        <v>0</v>
      </c>
      <c r="F23" s="58">
        <v>0</v>
      </c>
      <c r="G23" s="58">
        <f t="shared" si="6"/>
        <v>3000</v>
      </c>
    </row>
    <row r="24" spans="1:7" x14ac:dyDescent="0.4">
      <c r="A24" s="68" t="s">
        <v>319</v>
      </c>
      <c r="B24" s="58">
        <v>51621</v>
      </c>
      <c r="C24" s="58">
        <v>0</v>
      </c>
      <c r="D24" s="58">
        <f t="shared" si="5"/>
        <v>51621</v>
      </c>
      <c r="E24" s="58">
        <v>14312.85</v>
      </c>
      <c r="F24" s="58">
        <v>14312.85</v>
      </c>
      <c r="G24" s="58">
        <f t="shared" si="6"/>
        <v>37308.15</v>
      </c>
    </row>
    <row r="25" spans="1:7" x14ac:dyDescent="0.4">
      <c r="A25" s="68" t="s">
        <v>320</v>
      </c>
      <c r="B25" s="58">
        <v>33600</v>
      </c>
      <c r="C25" s="58">
        <v>0</v>
      </c>
      <c r="D25" s="58">
        <f t="shared" si="5"/>
        <v>33600</v>
      </c>
      <c r="E25" s="58">
        <v>0</v>
      </c>
      <c r="F25" s="58">
        <v>0</v>
      </c>
      <c r="G25" s="58">
        <f t="shared" si="6"/>
        <v>33600</v>
      </c>
    </row>
    <row r="26" spans="1:7" x14ac:dyDescent="0.4">
      <c r="A26" s="68" t="s">
        <v>321</v>
      </c>
      <c r="B26" s="58">
        <v>0</v>
      </c>
      <c r="C26" s="58">
        <v>0</v>
      </c>
      <c r="D26" s="58">
        <f t="shared" si="5"/>
        <v>0</v>
      </c>
      <c r="E26" s="58">
        <v>0</v>
      </c>
      <c r="F26" s="58">
        <v>0</v>
      </c>
      <c r="G26" s="58">
        <f t="shared" si="6"/>
        <v>0</v>
      </c>
    </row>
    <row r="27" spans="1:7" x14ac:dyDescent="0.4">
      <c r="A27" s="68" t="s">
        <v>322</v>
      </c>
      <c r="B27" s="58">
        <v>28500</v>
      </c>
      <c r="C27" s="58">
        <v>0</v>
      </c>
      <c r="D27" s="58">
        <f t="shared" si="5"/>
        <v>28500</v>
      </c>
      <c r="E27" s="58">
        <v>7025</v>
      </c>
      <c r="F27" s="58">
        <v>7025</v>
      </c>
      <c r="G27" s="58">
        <f t="shared" si="6"/>
        <v>21475</v>
      </c>
    </row>
    <row r="28" spans="1:7" x14ac:dyDescent="0.4">
      <c r="A28" s="67" t="s">
        <v>323</v>
      </c>
      <c r="B28" s="66">
        <f>SUM(B29:B37)</f>
        <v>17993920.449999999</v>
      </c>
      <c r="C28" s="66">
        <f t="shared" ref="C28:G28" si="7">SUM(C29:C37)</f>
        <v>5502808.7199999997</v>
      </c>
      <c r="D28" s="66">
        <f t="shared" si="7"/>
        <v>23496729.170000002</v>
      </c>
      <c r="E28" s="66">
        <f t="shared" si="7"/>
        <v>3112349.62</v>
      </c>
      <c r="F28" s="66">
        <f t="shared" si="7"/>
        <v>3112349.62</v>
      </c>
      <c r="G28" s="66">
        <f t="shared" si="7"/>
        <v>20384379.550000001</v>
      </c>
    </row>
    <row r="29" spans="1:7" x14ac:dyDescent="0.4">
      <c r="A29" s="68" t="s">
        <v>324</v>
      </c>
      <c r="B29" s="58">
        <v>484920</v>
      </c>
      <c r="C29" s="58">
        <v>-40000</v>
      </c>
      <c r="D29" s="58">
        <f t="shared" ref="D29:D57" si="8">B29+C29</f>
        <v>444920</v>
      </c>
      <c r="E29" s="58">
        <v>64141.41</v>
      </c>
      <c r="F29" s="58">
        <v>64141.41</v>
      </c>
      <c r="G29" s="58">
        <f t="shared" ref="G29:G37" si="9">D29-E29</f>
        <v>380778.58999999997</v>
      </c>
    </row>
    <row r="30" spans="1:7" x14ac:dyDescent="0.4">
      <c r="A30" s="68" t="s">
        <v>325</v>
      </c>
      <c r="B30" s="58">
        <v>500149.24</v>
      </c>
      <c r="C30" s="58">
        <v>-5999.88</v>
      </c>
      <c r="D30" s="58">
        <f t="shared" si="8"/>
        <v>494149.36</v>
      </c>
      <c r="E30" s="58">
        <v>102287.34</v>
      </c>
      <c r="F30" s="58">
        <v>102287.34</v>
      </c>
      <c r="G30" s="58">
        <f t="shared" si="9"/>
        <v>391862.02</v>
      </c>
    </row>
    <row r="31" spans="1:7" x14ac:dyDescent="0.4">
      <c r="A31" s="68" t="s">
        <v>326</v>
      </c>
      <c r="B31" s="58">
        <v>16005155.210000001</v>
      </c>
      <c r="C31" s="58">
        <v>5528808.5999999996</v>
      </c>
      <c r="D31" s="58">
        <f t="shared" si="8"/>
        <v>21533963.810000002</v>
      </c>
      <c r="E31" s="58">
        <v>2866909.02</v>
      </c>
      <c r="F31" s="58">
        <v>2866909.02</v>
      </c>
      <c r="G31" s="58">
        <f t="shared" si="9"/>
        <v>18667054.790000003</v>
      </c>
    </row>
    <row r="32" spans="1:7" x14ac:dyDescent="0.4">
      <c r="A32" s="68" t="s">
        <v>327</v>
      </c>
      <c r="B32" s="58">
        <v>39630</v>
      </c>
      <c r="C32" s="58">
        <v>20000</v>
      </c>
      <c r="D32" s="58">
        <f t="shared" si="8"/>
        <v>59630</v>
      </c>
      <c r="E32" s="58">
        <v>12170.25</v>
      </c>
      <c r="F32" s="58">
        <v>12170.25</v>
      </c>
      <c r="G32" s="58">
        <f t="shared" si="9"/>
        <v>47459.75</v>
      </c>
    </row>
    <row r="33" spans="1:7" ht="14.5" customHeight="1" x14ac:dyDescent="0.4">
      <c r="A33" s="68" t="s">
        <v>328</v>
      </c>
      <c r="B33" s="58">
        <v>180000</v>
      </c>
      <c r="C33" s="58">
        <v>0</v>
      </c>
      <c r="D33" s="58">
        <f t="shared" si="8"/>
        <v>180000</v>
      </c>
      <c r="E33" s="58">
        <v>35633.599999999999</v>
      </c>
      <c r="F33" s="58">
        <v>35633.599999999999</v>
      </c>
      <c r="G33" s="58">
        <f t="shared" si="9"/>
        <v>144366.39999999999</v>
      </c>
    </row>
    <row r="34" spans="1:7" ht="14.5" customHeight="1" x14ac:dyDescent="0.4">
      <c r="A34" s="68" t="s">
        <v>329</v>
      </c>
      <c r="B34" s="58">
        <v>45000</v>
      </c>
      <c r="C34" s="58">
        <v>0</v>
      </c>
      <c r="D34" s="58">
        <f t="shared" si="8"/>
        <v>45000</v>
      </c>
      <c r="E34" s="58">
        <v>0</v>
      </c>
      <c r="F34" s="58">
        <v>0</v>
      </c>
      <c r="G34" s="58">
        <f t="shared" si="9"/>
        <v>45000</v>
      </c>
    </row>
    <row r="35" spans="1:7" ht="14.5" customHeight="1" x14ac:dyDescent="0.4">
      <c r="A35" s="68" t="s">
        <v>330</v>
      </c>
      <c r="B35" s="58">
        <v>179000</v>
      </c>
      <c r="C35" s="58">
        <v>0</v>
      </c>
      <c r="D35" s="58">
        <f t="shared" si="8"/>
        <v>179000</v>
      </c>
      <c r="E35" s="58">
        <v>1463</v>
      </c>
      <c r="F35" s="58">
        <v>1463</v>
      </c>
      <c r="G35" s="58">
        <f t="shared" si="9"/>
        <v>177537</v>
      </c>
    </row>
    <row r="36" spans="1:7" ht="14.5" customHeight="1" x14ac:dyDescent="0.4">
      <c r="A36" s="68" t="s">
        <v>331</v>
      </c>
      <c r="B36" s="58">
        <v>251500</v>
      </c>
      <c r="C36" s="58">
        <v>0</v>
      </c>
      <c r="D36" s="58">
        <f t="shared" si="8"/>
        <v>251500</v>
      </c>
      <c r="E36" s="58">
        <v>0</v>
      </c>
      <c r="F36" s="58">
        <v>0</v>
      </c>
      <c r="G36" s="58">
        <f t="shared" si="9"/>
        <v>251500</v>
      </c>
    </row>
    <row r="37" spans="1:7" ht="14.5" customHeight="1" x14ac:dyDescent="0.4">
      <c r="A37" s="68" t="s">
        <v>332</v>
      </c>
      <c r="B37" s="58">
        <v>308566</v>
      </c>
      <c r="C37" s="58">
        <v>0</v>
      </c>
      <c r="D37" s="58">
        <f t="shared" si="8"/>
        <v>308566</v>
      </c>
      <c r="E37" s="58">
        <v>29745</v>
      </c>
      <c r="F37" s="58">
        <v>29745</v>
      </c>
      <c r="G37" s="58">
        <f t="shared" si="9"/>
        <v>278821</v>
      </c>
    </row>
    <row r="38" spans="1:7" x14ac:dyDescent="0.4">
      <c r="A38" s="67" t="s">
        <v>333</v>
      </c>
      <c r="B38" s="66">
        <f>SUM(B39:B47)</f>
        <v>0</v>
      </c>
      <c r="C38" s="66">
        <f t="shared" ref="C38:G38" si="10">SUM(C39:C47)</f>
        <v>0</v>
      </c>
      <c r="D38" s="66">
        <f t="shared" si="10"/>
        <v>0</v>
      </c>
      <c r="E38" s="66">
        <f t="shared" si="10"/>
        <v>0</v>
      </c>
      <c r="F38" s="66">
        <f t="shared" si="10"/>
        <v>0</v>
      </c>
      <c r="G38" s="66">
        <f t="shared" si="10"/>
        <v>0</v>
      </c>
    </row>
    <row r="39" spans="1:7" x14ac:dyDescent="0.4">
      <c r="A39" s="68" t="s">
        <v>334</v>
      </c>
      <c r="B39" s="58">
        <v>0</v>
      </c>
      <c r="C39" s="58">
        <v>0</v>
      </c>
      <c r="D39" s="58">
        <f t="shared" si="8"/>
        <v>0</v>
      </c>
      <c r="E39" s="58">
        <v>0</v>
      </c>
      <c r="F39" s="58">
        <v>0</v>
      </c>
      <c r="G39" s="58">
        <f t="shared" ref="G39:G47" si="11">D39-E39</f>
        <v>0</v>
      </c>
    </row>
    <row r="40" spans="1:7" x14ac:dyDescent="0.4">
      <c r="A40" s="68" t="s">
        <v>335</v>
      </c>
      <c r="B40" s="58">
        <v>0</v>
      </c>
      <c r="C40" s="58">
        <v>0</v>
      </c>
      <c r="D40" s="58">
        <f t="shared" si="8"/>
        <v>0</v>
      </c>
      <c r="E40" s="58">
        <v>0</v>
      </c>
      <c r="F40" s="58">
        <v>0</v>
      </c>
      <c r="G40" s="58">
        <f t="shared" si="11"/>
        <v>0</v>
      </c>
    </row>
    <row r="41" spans="1:7" x14ac:dyDescent="0.4">
      <c r="A41" s="68" t="s">
        <v>336</v>
      </c>
      <c r="B41" s="58">
        <v>0</v>
      </c>
      <c r="C41" s="58">
        <v>0</v>
      </c>
      <c r="D41" s="58">
        <f t="shared" si="8"/>
        <v>0</v>
      </c>
      <c r="E41" s="58">
        <v>0</v>
      </c>
      <c r="F41" s="58">
        <v>0</v>
      </c>
      <c r="G41" s="58">
        <f t="shared" si="11"/>
        <v>0</v>
      </c>
    </row>
    <row r="42" spans="1:7" x14ac:dyDescent="0.4">
      <c r="A42" s="68" t="s">
        <v>337</v>
      </c>
      <c r="B42" s="58">
        <v>0</v>
      </c>
      <c r="C42" s="58">
        <v>0</v>
      </c>
      <c r="D42" s="58">
        <f t="shared" si="8"/>
        <v>0</v>
      </c>
      <c r="E42" s="58">
        <v>0</v>
      </c>
      <c r="F42" s="58">
        <v>0</v>
      </c>
      <c r="G42" s="58">
        <f t="shared" si="11"/>
        <v>0</v>
      </c>
    </row>
    <row r="43" spans="1:7" x14ac:dyDescent="0.4">
      <c r="A43" s="68" t="s">
        <v>338</v>
      </c>
      <c r="B43" s="58">
        <v>0</v>
      </c>
      <c r="C43" s="58">
        <v>0</v>
      </c>
      <c r="D43" s="58">
        <f t="shared" si="8"/>
        <v>0</v>
      </c>
      <c r="E43" s="58">
        <v>0</v>
      </c>
      <c r="F43" s="58">
        <v>0</v>
      </c>
      <c r="G43" s="58">
        <f t="shared" si="11"/>
        <v>0</v>
      </c>
    </row>
    <row r="44" spans="1:7" x14ac:dyDescent="0.4">
      <c r="A44" s="68" t="s">
        <v>339</v>
      </c>
      <c r="B44" s="58">
        <v>0</v>
      </c>
      <c r="C44" s="58">
        <v>0</v>
      </c>
      <c r="D44" s="58">
        <f t="shared" si="8"/>
        <v>0</v>
      </c>
      <c r="E44" s="58">
        <v>0</v>
      </c>
      <c r="F44" s="58">
        <v>0</v>
      </c>
      <c r="G44" s="58">
        <f t="shared" si="11"/>
        <v>0</v>
      </c>
    </row>
    <row r="45" spans="1:7" x14ac:dyDescent="0.4">
      <c r="A45" s="68" t="s">
        <v>340</v>
      </c>
      <c r="B45" s="58">
        <v>0</v>
      </c>
      <c r="C45" s="58">
        <v>0</v>
      </c>
      <c r="D45" s="58">
        <f t="shared" si="8"/>
        <v>0</v>
      </c>
      <c r="E45" s="58">
        <v>0</v>
      </c>
      <c r="F45" s="58">
        <v>0</v>
      </c>
      <c r="G45" s="58">
        <f t="shared" si="11"/>
        <v>0</v>
      </c>
    </row>
    <row r="46" spans="1:7" x14ac:dyDescent="0.4">
      <c r="A46" s="68" t="s">
        <v>341</v>
      </c>
      <c r="B46" s="58">
        <v>0</v>
      </c>
      <c r="C46" s="58">
        <v>0</v>
      </c>
      <c r="D46" s="58">
        <f t="shared" si="8"/>
        <v>0</v>
      </c>
      <c r="E46" s="58">
        <v>0</v>
      </c>
      <c r="F46" s="58">
        <v>0</v>
      </c>
      <c r="G46" s="58">
        <f t="shared" si="11"/>
        <v>0</v>
      </c>
    </row>
    <row r="47" spans="1:7" x14ac:dyDescent="0.4">
      <c r="A47" s="68" t="s">
        <v>342</v>
      </c>
      <c r="B47" s="58">
        <v>0</v>
      </c>
      <c r="C47" s="58">
        <v>0</v>
      </c>
      <c r="D47" s="58">
        <f t="shared" si="8"/>
        <v>0</v>
      </c>
      <c r="E47" s="58">
        <v>0</v>
      </c>
      <c r="F47" s="58">
        <v>0</v>
      </c>
      <c r="G47" s="58">
        <f t="shared" si="11"/>
        <v>0</v>
      </c>
    </row>
    <row r="48" spans="1:7" x14ac:dyDescent="0.4">
      <c r="A48" s="67" t="s">
        <v>343</v>
      </c>
      <c r="B48" s="66">
        <f>SUM(B49:B57)</f>
        <v>65000</v>
      </c>
      <c r="C48" s="66">
        <f t="shared" ref="C48:G48" si="12">SUM(C49:C57)</f>
        <v>25999.88</v>
      </c>
      <c r="D48" s="66">
        <f t="shared" si="12"/>
        <v>90999.88</v>
      </c>
      <c r="E48" s="66">
        <f t="shared" si="12"/>
        <v>0</v>
      </c>
      <c r="F48" s="66">
        <f t="shared" si="12"/>
        <v>0</v>
      </c>
      <c r="G48" s="66">
        <f t="shared" si="12"/>
        <v>90999.88</v>
      </c>
    </row>
    <row r="49" spans="1:7" x14ac:dyDescent="0.4">
      <c r="A49" s="68" t="s">
        <v>344</v>
      </c>
      <c r="B49" s="58">
        <v>30000</v>
      </c>
      <c r="C49" s="58">
        <v>25999.88</v>
      </c>
      <c r="D49" s="58">
        <f t="shared" si="8"/>
        <v>55999.880000000005</v>
      </c>
      <c r="E49" s="58">
        <v>0</v>
      </c>
      <c r="F49" s="58">
        <v>0</v>
      </c>
      <c r="G49" s="58">
        <f t="shared" ref="G49:G57" si="13">D49-E49</f>
        <v>55999.880000000005</v>
      </c>
    </row>
    <row r="50" spans="1:7" x14ac:dyDescent="0.4">
      <c r="A50" s="68" t="s">
        <v>345</v>
      </c>
      <c r="B50" s="58">
        <v>0</v>
      </c>
      <c r="C50" s="58">
        <v>0</v>
      </c>
      <c r="D50" s="58">
        <f t="shared" si="8"/>
        <v>0</v>
      </c>
      <c r="E50" s="58">
        <v>0</v>
      </c>
      <c r="F50" s="58">
        <v>0</v>
      </c>
      <c r="G50" s="58">
        <f t="shared" si="13"/>
        <v>0</v>
      </c>
    </row>
    <row r="51" spans="1:7" x14ac:dyDescent="0.4">
      <c r="A51" s="68" t="s">
        <v>346</v>
      </c>
      <c r="B51" s="58">
        <v>0</v>
      </c>
      <c r="C51" s="58">
        <v>0</v>
      </c>
      <c r="D51" s="58">
        <f t="shared" si="8"/>
        <v>0</v>
      </c>
      <c r="E51" s="58">
        <v>0</v>
      </c>
      <c r="F51" s="58">
        <v>0</v>
      </c>
      <c r="G51" s="58">
        <f t="shared" si="13"/>
        <v>0</v>
      </c>
    </row>
    <row r="52" spans="1:7" x14ac:dyDescent="0.4">
      <c r="A52" s="68" t="s">
        <v>347</v>
      </c>
      <c r="B52" s="58">
        <v>0</v>
      </c>
      <c r="C52" s="58">
        <v>0</v>
      </c>
      <c r="D52" s="58">
        <f t="shared" si="8"/>
        <v>0</v>
      </c>
      <c r="E52" s="58">
        <v>0</v>
      </c>
      <c r="F52" s="58">
        <v>0</v>
      </c>
      <c r="G52" s="58">
        <f t="shared" si="13"/>
        <v>0</v>
      </c>
    </row>
    <row r="53" spans="1:7" x14ac:dyDescent="0.4">
      <c r="A53" s="68" t="s">
        <v>348</v>
      </c>
      <c r="B53" s="58">
        <v>0</v>
      </c>
      <c r="C53" s="58">
        <v>0</v>
      </c>
      <c r="D53" s="58">
        <f t="shared" si="8"/>
        <v>0</v>
      </c>
      <c r="E53" s="58">
        <v>0</v>
      </c>
      <c r="F53" s="58">
        <v>0</v>
      </c>
      <c r="G53" s="58">
        <f t="shared" si="13"/>
        <v>0</v>
      </c>
    </row>
    <row r="54" spans="1:7" x14ac:dyDescent="0.4">
      <c r="A54" s="68" t="s">
        <v>349</v>
      </c>
      <c r="B54" s="58">
        <v>0</v>
      </c>
      <c r="C54" s="58">
        <v>0</v>
      </c>
      <c r="D54" s="58">
        <f t="shared" si="8"/>
        <v>0</v>
      </c>
      <c r="E54" s="58">
        <v>0</v>
      </c>
      <c r="F54" s="58">
        <v>0</v>
      </c>
      <c r="G54" s="58">
        <f t="shared" si="13"/>
        <v>0</v>
      </c>
    </row>
    <row r="55" spans="1:7" x14ac:dyDescent="0.4">
      <c r="A55" s="68" t="s">
        <v>350</v>
      </c>
      <c r="B55" s="58">
        <v>0</v>
      </c>
      <c r="C55" s="58">
        <v>0</v>
      </c>
      <c r="D55" s="58">
        <f t="shared" si="8"/>
        <v>0</v>
      </c>
      <c r="E55" s="58">
        <v>0</v>
      </c>
      <c r="F55" s="58">
        <v>0</v>
      </c>
      <c r="G55" s="58">
        <f t="shared" si="13"/>
        <v>0</v>
      </c>
    </row>
    <row r="56" spans="1:7" x14ac:dyDescent="0.4">
      <c r="A56" s="68" t="s">
        <v>351</v>
      </c>
      <c r="B56" s="58">
        <v>0</v>
      </c>
      <c r="C56" s="58">
        <v>0</v>
      </c>
      <c r="D56" s="58">
        <f t="shared" si="8"/>
        <v>0</v>
      </c>
      <c r="E56" s="58">
        <v>0</v>
      </c>
      <c r="F56" s="58">
        <v>0</v>
      </c>
      <c r="G56" s="58">
        <f t="shared" si="13"/>
        <v>0</v>
      </c>
    </row>
    <row r="57" spans="1:7" x14ac:dyDescent="0.4">
      <c r="A57" s="68" t="s">
        <v>352</v>
      </c>
      <c r="B57" s="58">
        <v>35000</v>
      </c>
      <c r="C57" s="58">
        <v>0</v>
      </c>
      <c r="D57" s="58">
        <f t="shared" si="8"/>
        <v>35000</v>
      </c>
      <c r="E57" s="58">
        <v>0</v>
      </c>
      <c r="F57" s="58">
        <v>0</v>
      </c>
      <c r="G57" s="58">
        <f t="shared" si="13"/>
        <v>35000</v>
      </c>
    </row>
    <row r="58" spans="1:7" x14ac:dyDescent="0.4">
      <c r="A58" s="67" t="s">
        <v>353</v>
      </c>
      <c r="B58" s="66">
        <v>0</v>
      </c>
      <c r="C58" s="66">
        <v>0</v>
      </c>
      <c r="D58" s="66">
        <v>0</v>
      </c>
      <c r="E58" s="66">
        <v>0</v>
      </c>
      <c r="F58" s="66">
        <v>0</v>
      </c>
      <c r="G58" s="66">
        <v>0</v>
      </c>
    </row>
    <row r="59" spans="1:7" x14ac:dyDescent="0.4">
      <c r="A59" s="68" t="s">
        <v>354</v>
      </c>
      <c r="B59" s="58">
        <v>0</v>
      </c>
      <c r="C59" s="58">
        <v>0</v>
      </c>
      <c r="D59" s="58">
        <v>0</v>
      </c>
      <c r="E59" s="58">
        <v>0</v>
      </c>
      <c r="F59" s="58">
        <v>0</v>
      </c>
      <c r="G59" s="58">
        <v>0</v>
      </c>
    </row>
    <row r="60" spans="1:7" x14ac:dyDescent="0.4">
      <c r="A60" s="68" t="s">
        <v>355</v>
      </c>
      <c r="B60" s="58">
        <v>0</v>
      </c>
      <c r="C60" s="58">
        <v>0</v>
      </c>
      <c r="D60" s="58">
        <v>0</v>
      </c>
      <c r="E60" s="58">
        <v>0</v>
      </c>
      <c r="F60" s="58">
        <v>0</v>
      </c>
      <c r="G60" s="58">
        <v>0</v>
      </c>
    </row>
    <row r="61" spans="1:7" x14ac:dyDescent="0.4">
      <c r="A61" s="68" t="s">
        <v>356</v>
      </c>
      <c r="B61" s="58">
        <v>0</v>
      </c>
      <c r="C61" s="58">
        <v>0</v>
      </c>
      <c r="D61" s="58">
        <v>0</v>
      </c>
      <c r="E61" s="58">
        <v>0</v>
      </c>
      <c r="F61" s="58">
        <v>0</v>
      </c>
      <c r="G61" s="58">
        <v>0</v>
      </c>
    </row>
    <row r="62" spans="1:7" x14ac:dyDescent="0.4">
      <c r="A62" s="67" t="s">
        <v>357</v>
      </c>
      <c r="B62" s="66">
        <v>0</v>
      </c>
      <c r="C62" s="66">
        <v>0</v>
      </c>
      <c r="D62" s="66">
        <v>0</v>
      </c>
      <c r="E62" s="66">
        <v>0</v>
      </c>
      <c r="F62" s="66">
        <v>0</v>
      </c>
      <c r="G62" s="66">
        <v>0</v>
      </c>
    </row>
    <row r="63" spans="1:7" x14ac:dyDescent="0.4">
      <c r="A63" s="68" t="s">
        <v>358</v>
      </c>
      <c r="B63" s="58">
        <v>0</v>
      </c>
      <c r="C63" s="58">
        <v>0</v>
      </c>
      <c r="D63" s="58">
        <v>0</v>
      </c>
      <c r="E63" s="58">
        <v>0</v>
      </c>
      <c r="F63" s="58">
        <v>0</v>
      </c>
      <c r="G63" s="58">
        <v>0</v>
      </c>
    </row>
    <row r="64" spans="1:7" x14ac:dyDescent="0.4">
      <c r="A64" s="68" t="s">
        <v>359</v>
      </c>
      <c r="B64" s="58">
        <v>0</v>
      </c>
      <c r="C64" s="58">
        <v>0</v>
      </c>
      <c r="D64" s="58">
        <v>0</v>
      </c>
      <c r="E64" s="58">
        <v>0</v>
      </c>
      <c r="F64" s="58">
        <v>0</v>
      </c>
      <c r="G64" s="58">
        <v>0</v>
      </c>
    </row>
    <row r="65" spans="1:7" x14ac:dyDescent="0.4">
      <c r="A65" s="68" t="s">
        <v>360</v>
      </c>
      <c r="B65" s="58">
        <v>0</v>
      </c>
      <c r="C65" s="58">
        <v>0</v>
      </c>
      <c r="D65" s="58">
        <v>0</v>
      </c>
      <c r="E65" s="58">
        <v>0</v>
      </c>
      <c r="F65" s="58">
        <v>0</v>
      </c>
      <c r="G65" s="58">
        <v>0</v>
      </c>
    </row>
    <row r="66" spans="1:7" x14ac:dyDescent="0.4">
      <c r="A66" s="68" t="s">
        <v>361</v>
      </c>
      <c r="B66" s="58">
        <v>0</v>
      </c>
      <c r="C66" s="58">
        <v>0</v>
      </c>
      <c r="D66" s="58">
        <v>0</v>
      </c>
      <c r="E66" s="58">
        <v>0</v>
      </c>
      <c r="F66" s="58">
        <v>0</v>
      </c>
      <c r="G66" s="58">
        <v>0</v>
      </c>
    </row>
    <row r="67" spans="1:7" x14ac:dyDescent="0.4">
      <c r="A67" s="68" t="s">
        <v>362</v>
      </c>
      <c r="B67" s="58">
        <v>0</v>
      </c>
      <c r="C67" s="58">
        <v>0</v>
      </c>
      <c r="D67" s="58">
        <v>0</v>
      </c>
      <c r="E67" s="58">
        <v>0</v>
      </c>
      <c r="F67" s="58">
        <v>0</v>
      </c>
      <c r="G67" s="58">
        <v>0</v>
      </c>
    </row>
    <row r="68" spans="1:7" x14ac:dyDescent="0.4">
      <c r="A68" s="68" t="s">
        <v>363</v>
      </c>
      <c r="B68" s="58">
        <v>0</v>
      </c>
      <c r="C68" s="58">
        <v>0</v>
      </c>
      <c r="D68" s="58">
        <v>0</v>
      </c>
      <c r="E68" s="58">
        <v>0</v>
      </c>
      <c r="F68" s="58">
        <v>0</v>
      </c>
      <c r="G68" s="58">
        <v>0</v>
      </c>
    </row>
    <row r="69" spans="1:7" x14ac:dyDescent="0.4">
      <c r="A69" s="68" t="s">
        <v>364</v>
      </c>
      <c r="B69" s="58">
        <v>0</v>
      </c>
      <c r="C69" s="58">
        <v>0</v>
      </c>
      <c r="D69" s="58">
        <v>0</v>
      </c>
      <c r="E69" s="58">
        <v>0</v>
      </c>
      <c r="F69" s="58">
        <v>0</v>
      </c>
      <c r="G69" s="58">
        <v>0</v>
      </c>
    </row>
    <row r="70" spans="1:7" x14ac:dyDescent="0.4">
      <c r="A70" s="68" t="s">
        <v>365</v>
      </c>
      <c r="B70" s="58">
        <v>0</v>
      </c>
      <c r="C70" s="58">
        <v>0</v>
      </c>
      <c r="D70" s="58">
        <v>0</v>
      </c>
      <c r="E70" s="58">
        <v>0</v>
      </c>
      <c r="F70" s="58">
        <v>0</v>
      </c>
      <c r="G70" s="58">
        <v>0</v>
      </c>
    </row>
    <row r="71" spans="1:7" x14ac:dyDescent="0.4">
      <c r="A71" s="67" t="s">
        <v>366</v>
      </c>
      <c r="B71" s="66">
        <v>0</v>
      </c>
      <c r="C71" s="66">
        <v>0</v>
      </c>
      <c r="D71" s="66">
        <v>0</v>
      </c>
      <c r="E71" s="66">
        <v>0</v>
      </c>
      <c r="F71" s="66">
        <v>0</v>
      </c>
      <c r="G71" s="66">
        <v>0</v>
      </c>
    </row>
    <row r="72" spans="1:7" x14ac:dyDescent="0.4">
      <c r="A72" s="68" t="s">
        <v>367</v>
      </c>
      <c r="B72" s="58">
        <v>0</v>
      </c>
      <c r="C72" s="58">
        <v>0</v>
      </c>
      <c r="D72" s="58">
        <v>0</v>
      </c>
      <c r="E72" s="58">
        <v>0</v>
      </c>
      <c r="F72" s="58">
        <v>0</v>
      </c>
      <c r="G72" s="58">
        <v>0</v>
      </c>
    </row>
    <row r="73" spans="1:7" x14ac:dyDescent="0.4">
      <c r="A73" s="68" t="s">
        <v>368</v>
      </c>
      <c r="B73" s="58">
        <v>0</v>
      </c>
      <c r="C73" s="58">
        <v>0</v>
      </c>
      <c r="D73" s="58">
        <v>0</v>
      </c>
      <c r="E73" s="58">
        <v>0</v>
      </c>
      <c r="F73" s="58">
        <v>0</v>
      </c>
      <c r="G73" s="58">
        <v>0</v>
      </c>
    </row>
    <row r="74" spans="1:7" x14ac:dyDescent="0.4">
      <c r="A74" s="68" t="s">
        <v>369</v>
      </c>
      <c r="B74" s="58">
        <v>0</v>
      </c>
      <c r="C74" s="58">
        <v>0</v>
      </c>
      <c r="D74" s="58">
        <v>0</v>
      </c>
      <c r="E74" s="58">
        <v>0</v>
      </c>
      <c r="F74" s="58">
        <v>0</v>
      </c>
      <c r="G74" s="58">
        <v>0</v>
      </c>
    </row>
    <row r="75" spans="1:7" x14ac:dyDescent="0.4">
      <c r="A75" s="67" t="s">
        <v>370</v>
      </c>
      <c r="B75" s="66">
        <v>0</v>
      </c>
      <c r="C75" s="66">
        <v>0</v>
      </c>
      <c r="D75" s="66">
        <v>0</v>
      </c>
      <c r="E75" s="66">
        <v>0</v>
      </c>
      <c r="F75" s="66">
        <v>0</v>
      </c>
      <c r="G75" s="66">
        <v>0</v>
      </c>
    </row>
    <row r="76" spans="1:7" x14ac:dyDescent="0.4">
      <c r="A76" s="68" t="s">
        <v>371</v>
      </c>
      <c r="B76" s="58">
        <v>0</v>
      </c>
      <c r="C76" s="58">
        <v>0</v>
      </c>
      <c r="D76" s="58">
        <v>0</v>
      </c>
      <c r="E76" s="58">
        <v>0</v>
      </c>
      <c r="F76" s="58">
        <v>0</v>
      </c>
      <c r="G76" s="58">
        <v>0</v>
      </c>
    </row>
    <row r="77" spans="1:7" x14ac:dyDescent="0.4">
      <c r="A77" s="68" t="s">
        <v>372</v>
      </c>
      <c r="B77" s="58">
        <v>0</v>
      </c>
      <c r="C77" s="58">
        <v>0</v>
      </c>
      <c r="D77" s="58">
        <v>0</v>
      </c>
      <c r="E77" s="58">
        <v>0</v>
      </c>
      <c r="F77" s="58">
        <v>0</v>
      </c>
      <c r="G77" s="58">
        <v>0</v>
      </c>
    </row>
    <row r="78" spans="1:7" x14ac:dyDescent="0.4">
      <c r="A78" s="68" t="s">
        <v>373</v>
      </c>
      <c r="B78" s="58">
        <v>0</v>
      </c>
      <c r="C78" s="58">
        <v>0</v>
      </c>
      <c r="D78" s="58">
        <v>0</v>
      </c>
      <c r="E78" s="58">
        <v>0</v>
      </c>
      <c r="F78" s="58">
        <v>0</v>
      </c>
      <c r="G78" s="58">
        <v>0</v>
      </c>
    </row>
    <row r="79" spans="1:7" x14ac:dyDescent="0.4">
      <c r="A79" s="68" t="s">
        <v>374</v>
      </c>
      <c r="B79" s="58">
        <v>0</v>
      </c>
      <c r="C79" s="58">
        <v>0</v>
      </c>
      <c r="D79" s="58">
        <v>0</v>
      </c>
      <c r="E79" s="58">
        <v>0</v>
      </c>
      <c r="F79" s="58">
        <v>0</v>
      </c>
      <c r="G79" s="58">
        <v>0</v>
      </c>
    </row>
    <row r="80" spans="1:7" x14ac:dyDescent="0.4">
      <c r="A80" s="68" t="s">
        <v>375</v>
      </c>
      <c r="B80" s="58">
        <v>0</v>
      </c>
      <c r="C80" s="58">
        <v>0</v>
      </c>
      <c r="D80" s="58">
        <v>0</v>
      </c>
      <c r="E80" s="58">
        <v>0</v>
      </c>
      <c r="F80" s="58">
        <v>0</v>
      </c>
      <c r="G80" s="58">
        <v>0</v>
      </c>
    </row>
    <row r="81" spans="1:7" x14ac:dyDescent="0.4">
      <c r="A81" s="68" t="s">
        <v>376</v>
      </c>
      <c r="B81" s="58">
        <v>0</v>
      </c>
      <c r="C81" s="58">
        <v>0</v>
      </c>
      <c r="D81" s="58">
        <v>0</v>
      </c>
      <c r="E81" s="58">
        <v>0</v>
      </c>
      <c r="F81" s="58">
        <v>0</v>
      </c>
      <c r="G81" s="58">
        <v>0</v>
      </c>
    </row>
    <row r="82" spans="1:7" x14ac:dyDescent="0.4">
      <c r="A82" s="68" t="s">
        <v>377</v>
      </c>
      <c r="B82" s="58">
        <v>0</v>
      </c>
      <c r="C82" s="58">
        <v>0</v>
      </c>
      <c r="D82" s="58">
        <v>0</v>
      </c>
      <c r="E82" s="58">
        <v>0</v>
      </c>
      <c r="F82" s="58">
        <v>0</v>
      </c>
      <c r="G82" s="58">
        <v>0</v>
      </c>
    </row>
    <row r="83" spans="1:7" x14ac:dyDescent="0.4">
      <c r="A83" s="69"/>
      <c r="B83" s="58"/>
      <c r="C83" s="58"/>
      <c r="D83" s="58"/>
      <c r="E83" s="58"/>
      <c r="F83" s="58"/>
      <c r="G83" s="58"/>
    </row>
    <row r="84" spans="1:7" x14ac:dyDescent="0.4">
      <c r="A84" s="27" t="s">
        <v>378</v>
      </c>
      <c r="B84" s="66">
        <v>0</v>
      </c>
      <c r="C84" s="66">
        <v>0</v>
      </c>
      <c r="D84" s="66">
        <v>0</v>
      </c>
      <c r="E84" s="66">
        <v>0</v>
      </c>
      <c r="F84" s="66">
        <v>0</v>
      </c>
      <c r="G84" s="66">
        <v>0</v>
      </c>
    </row>
    <row r="85" spans="1:7" x14ac:dyDescent="0.4">
      <c r="A85" s="67" t="s">
        <v>305</v>
      </c>
      <c r="B85" s="66">
        <v>0</v>
      </c>
      <c r="C85" s="66">
        <v>0</v>
      </c>
      <c r="D85" s="66">
        <v>0</v>
      </c>
      <c r="E85" s="66">
        <v>0</v>
      </c>
      <c r="F85" s="66">
        <v>0</v>
      </c>
      <c r="G85" s="66">
        <v>0</v>
      </c>
    </row>
    <row r="86" spans="1:7" x14ac:dyDescent="0.4">
      <c r="A86" s="68" t="s">
        <v>306</v>
      </c>
      <c r="B86" s="58">
        <v>0</v>
      </c>
      <c r="C86" s="58">
        <v>0</v>
      </c>
      <c r="D86" s="58">
        <v>0</v>
      </c>
      <c r="E86" s="58">
        <v>0</v>
      </c>
      <c r="F86" s="58">
        <v>0</v>
      </c>
      <c r="G86" s="58">
        <v>0</v>
      </c>
    </row>
    <row r="87" spans="1:7" x14ac:dyDescent="0.4">
      <c r="A87" s="68" t="s">
        <v>307</v>
      </c>
      <c r="B87" s="58">
        <v>0</v>
      </c>
      <c r="C87" s="58">
        <v>0</v>
      </c>
      <c r="D87" s="58">
        <v>0</v>
      </c>
      <c r="E87" s="58">
        <v>0</v>
      </c>
      <c r="F87" s="58">
        <v>0</v>
      </c>
      <c r="G87" s="58">
        <v>0</v>
      </c>
    </row>
    <row r="88" spans="1:7" x14ac:dyDescent="0.4">
      <c r="A88" s="68" t="s">
        <v>308</v>
      </c>
      <c r="B88" s="58">
        <v>0</v>
      </c>
      <c r="C88" s="58">
        <v>0</v>
      </c>
      <c r="D88" s="58">
        <v>0</v>
      </c>
      <c r="E88" s="58">
        <v>0</v>
      </c>
      <c r="F88" s="58">
        <v>0</v>
      </c>
      <c r="G88" s="58">
        <v>0</v>
      </c>
    </row>
    <row r="89" spans="1:7" x14ac:dyDescent="0.4">
      <c r="A89" s="68" t="s">
        <v>309</v>
      </c>
      <c r="B89" s="58">
        <v>0</v>
      </c>
      <c r="C89" s="58">
        <v>0</v>
      </c>
      <c r="D89" s="58">
        <v>0</v>
      </c>
      <c r="E89" s="58">
        <v>0</v>
      </c>
      <c r="F89" s="58">
        <v>0</v>
      </c>
      <c r="G89" s="58">
        <v>0</v>
      </c>
    </row>
    <row r="90" spans="1:7" x14ac:dyDescent="0.4">
      <c r="A90" s="68" t="s">
        <v>310</v>
      </c>
      <c r="B90" s="58">
        <v>0</v>
      </c>
      <c r="C90" s="58">
        <v>0</v>
      </c>
      <c r="D90" s="58">
        <v>0</v>
      </c>
      <c r="E90" s="58">
        <v>0</v>
      </c>
      <c r="F90" s="58">
        <v>0</v>
      </c>
      <c r="G90" s="58">
        <v>0</v>
      </c>
    </row>
    <row r="91" spans="1:7" x14ac:dyDescent="0.4">
      <c r="A91" s="68" t="s">
        <v>311</v>
      </c>
      <c r="B91" s="58">
        <v>0</v>
      </c>
      <c r="C91" s="58">
        <v>0</v>
      </c>
      <c r="D91" s="58">
        <v>0</v>
      </c>
      <c r="E91" s="58">
        <v>0</v>
      </c>
      <c r="F91" s="58">
        <v>0</v>
      </c>
      <c r="G91" s="58">
        <v>0</v>
      </c>
    </row>
    <row r="92" spans="1:7" x14ac:dyDescent="0.4">
      <c r="A92" s="68" t="s">
        <v>312</v>
      </c>
      <c r="B92" s="58">
        <v>0</v>
      </c>
      <c r="C92" s="58">
        <v>0</v>
      </c>
      <c r="D92" s="58">
        <v>0</v>
      </c>
      <c r="E92" s="58">
        <v>0</v>
      </c>
      <c r="F92" s="58">
        <v>0</v>
      </c>
      <c r="G92" s="58">
        <v>0</v>
      </c>
    </row>
    <row r="93" spans="1:7" x14ac:dyDescent="0.4">
      <c r="A93" s="67" t="s">
        <v>313</v>
      </c>
      <c r="B93" s="66">
        <v>0</v>
      </c>
      <c r="C93" s="66">
        <v>0</v>
      </c>
      <c r="D93" s="66">
        <v>0</v>
      </c>
      <c r="E93" s="66">
        <v>0</v>
      </c>
      <c r="F93" s="66">
        <v>0</v>
      </c>
      <c r="G93" s="66">
        <v>0</v>
      </c>
    </row>
    <row r="94" spans="1:7" x14ac:dyDescent="0.4">
      <c r="A94" s="68" t="s">
        <v>314</v>
      </c>
      <c r="B94" s="58">
        <v>0</v>
      </c>
      <c r="C94" s="58">
        <v>0</v>
      </c>
      <c r="D94" s="58">
        <v>0</v>
      </c>
      <c r="E94" s="58">
        <v>0</v>
      </c>
      <c r="F94" s="58">
        <v>0</v>
      </c>
      <c r="G94" s="58">
        <v>0</v>
      </c>
    </row>
    <row r="95" spans="1:7" x14ac:dyDescent="0.4">
      <c r="A95" s="68" t="s">
        <v>315</v>
      </c>
      <c r="B95" s="58">
        <v>0</v>
      </c>
      <c r="C95" s="58">
        <v>0</v>
      </c>
      <c r="D95" s="58">
        <v>0</v>
      </c>
      <c r="E95" s="58">
        <v>0</v>
      </c>
      <c r="F95" s="58">
        <v>0</v>
      </c>
      <c r="G95" s="58">
        <v>0</v>
      </c>
    </row>
    <row r="96" spans="1:7" x14ac:dyDescent="0.4">
      <c r="A96" s="68" t="s">
        <v>316</v>
      </c>
      <c r="B96" s="58">
        <v>0</v>
      </c>
      <c r="C96" s="58">
        <v>0</v>
      </c>
      <c r="D96" s="58">
        <v>0</v>
      </c>
      <c r="E96" s="58">
        <v>0</v>
      </c>
      <c r="F96" s="58">
        <v>0</v>
      </c>
      <c r="G96" s="58">
        <v>0</v>
      </c>
    </row>
    <row r="97" spans="1:7" x14ac:dyDescent="0.4">
      <c r="A97" s="68" t="s">
        <v>317</v>
      </c>
      <c r="B97" s="58">
        <v>0</v>
      </c>
      <c r="C97" s="58">
        <v>0</v>
      </c>
      <c r="D97" s="58">
        <v>0</v>
      </c>
      <c r="E97" s="58">
        <v>0</v>
      </c>
      <c r="F97" s="58">
        <v>0</v>
      </c>
      <c r="G97" s="58">
        <v>0</v>
      </c>
    </row>
    <row r="98" spans="1:7" x14ac:dyDescent="0.4">
      <c r="A98" s="70" t="s">
        <v>318</v>
      </c>
      <c r="B98" s="58">
        <v>0</v>
      </c>
      <c r="C98" s="58">
        <v>0</v>
      </c>
      <c r="D98" s="58">
        <v>0</v>
      </c>
      <c r="E98" s="58">
        <v>0</v>
      </c>
      <c r="F98" s="58">
        <v>0</v>
      </c>
      <c r="G98" s="58">
        <v>0</v>
      </c>
    </row>
    <row r="99" spans="1:7" x14ac:dyDescent="0.4">
      <c r="A99" s="68" t="s">
        <v>319</v>
      </c>
      <c r="B99" s="58">
        <v>0</v>
      </c>
      <c r="C99" s="58">
        <v>0</v>
      </c>
      <c r="D99" s="58">
        <v>0</v>
      </c>
      <c r="E99" s="58">
        <v>0</v>
      </c>
      <c r="F99" s="58">
        <v>0</v>
      </c>
      <c r="G99" s="58">
        <v>0</v>
      </c>
    </row>
    <row r="100" spans="1:7" x14ac:dyDescent="0.4">
      <c r="A100" s="68" t="s">
        <v>320</v>
      </c>
      <c r="B100" s="58">
        <v>0</v>
      </c>
      <c r="C100" s="58">
        <v>0</v>
      </c>
      <c r="D100" s="58">
        <v>0</v>
      </c>
      <c r="E100" s="58">
        <v>0</v>
      </c>
      <c r="F100" s="58">
        <v>0</v>
      </c>
      <c r="G100" s="58">
        <v>0</v>
      </c>
    </row>
    <row r="101" spans="1:7" x14ac:dyDescent="0.4">
      <c r="A101" s="68" t="s">
        <v>321</v>
      </c>
      <c r="B101" s="58">
        <v>0</v>
      </c>
      <c r="C101" s="58">
        <v>0</v>
      </c>
      <c r="D101" s="58">
        <v>0</v>
      </c>
      <c r="E101" s="58">
        <v>0</v>
      </c>
      <c r="F101" s="58">
        <v>0</v>
      </c>
      <c r="G101" s="58">
        <v>0</v>
      </c>
    </row>
    <row r="102" spans="1:7" x14ac:dyDescent="0.4">
      <c r="A102" s="68" t="s">
        <v>322</v>
      </c>
      <c r="B102" s="58">
        <v>0</v>
      </c>
      <c r="C102" s="58">
        <v>0</v>
      </c>
      <c r="D102" s="58">
        <v>0</v>
      </c>
      <c r="E102" s="58">
        <v>0</v>
      </c>
      <c r="F102" s="58">
        <v>0</v>
      </c>
      <c r="G102" s="58">
        <v>0</v>
      </c>
    </row>
    <row r="103" spans="1:7" x14ac:dyDescent="0.4">
      <c r="A103" s="67" t="s">
        <v>323</v>
      </c>
      <c r="B103" s="66">
        <v>0</v>
      </c>
      <c r="C103" s="66">
        <v>0</v>
      </c>
      <c r="D103" s="66">
        <v>0</v>
      </c>
      <c r="E103" s="66">
        <v>0</v>
      </c>
      <c r="F103" s="66">
        <v>0</v>
      </c>
      <c r="G103" s="66">
        <v>0</v>
      </c>
    </row>
    <row r="104" spans="1:7" x14ac:dyDescent="0.4">
      <c r="A104" s="68" t="s">
        <v>324</v>
      </c>
      <c r="B104" s="58">
        <v>0</v>
      </c>
      <c r="C104" s="58">
        <v>0</v>
      </c>
      <c r="D104" s="58">
        <v>0</v>
      </c>
      <c r="E104" s="58">
        <v>0</v>
      </c>
      <c r="F104" s="58">
        <v>0</v>
      </c>
      <c r="G104" s="58">
        <v>0</v>
      </c>
    </row>
    <row r="105" spans="1:7" x14ac:dyDescent="0.4">
      <c r="A105" s="68" t="s">
        <v>325</v>
      </c>
      <c r="B105" s="58">
        <v>0</v>
      </c>
      <c r="C105" s="58">
        <v>0</v>
      </c>
      <c r="D105" s="58">
        <v>0</v>
      </c>
      <c r="E105" s="58">
        <v>0</v>
      </c>
      <c r="F105" s="58">
        <v>0</v>
      </c>
      <c r="G105" s="58">
        <v>0</v>
      </c>
    </row>
    <row r="106" spans="1:7" x14ac:dyDescent="0.4">
      <c r="A106" s="68" t="s">
        <v>326</v>
      </c>
      <c r="B106" s="58">
        <v>0</v>
      </c>
      <c r="C106" s="58">
        <v>0</v>
      </c>
      <c r="D106" s="58">
        <v>0</v>
      </c>
      <c r="E106" s="58">
        <v>0</v>
      </c>
      <c r="F106" s="58">
        <v>0</v>
      </c>
      <c r="G106" s="58">
        <v>0</v>
      </c>
    </row>
    <row r="107" spans="1:7" x14ac:dyDescent="0.4">
      <c r="A107" s="68" t="s">
        <v>327</v>
      </c>
      <c r="B107" s="58">
        <v>0</v>
      </c>
      <c r="C107" s="58">
        <v>0</v>
      </c>
      <c r="D107" s="58">
        <v>0</v>
      </c>
      <c r="E107" s="58">
        <v>0</v>
      </c>
      <c r="F107" s="58">
        <v>0</v>
      </c>
      <c r="G107" s="58">
        <v>0</v>
      </c>
    </row>
    <row r="108" spans="1:7" x14ac:dyDescent="0.4">
      <c r="A108" s="68" t="s">
        <v>328</v>
      </c>
      <c r="B108" s="58">
        <v>0</v>
      </c>
      <c r="C108" s="58">
        <v>0</v>
      </c>
      <c r="D108" s="58">
        <v>0</v>
      </c>
      <c r="E108" s="58">
        <v>0</v>
      </c>
      <c r="F108" s="58">
        <v>0</v>
      </c>
      <c r="G108" s="58">
        <v>0</v>
      </c>
    </row>
    <row r="109" spans="1:7" x14ac:dyDescent="0.4">
      <c r="A109" s="68" t="s">
        <v>329</v>
      </c>
      <c r="B109" s="58">
        <v>0</v>
      </c>
      <c r="C109" s="58">
        <v>0</v>
      </c>
      <c r="D109" s="58">
        <v>0</v>
      </c>
      <c r="E109" s="58">
        <v>0</v>
      </c>
      <c r="F109" s="58">
        <v>0</v>
      </c>
      <c r="G109" s="58">
        <v>0</v>
      </c>
    </row>
    <row r="110" spans="1:7" x14ac:dyDescent="0.4">
      <c r="A110" s="68" t="s">
        <v>330</v>
      </c>
      <c r="B110" s="58">
        <v>0</v>
      </c>
      <c r="C110" s="58">
        <v>0</v>
      </c>
      <c r="D110" s="58">
        <v>0</v>
      </c>
      <c r="E110" s="58">
        <v>0</v>
      </c>
      <c r="F110" s="58">
        <v>0</v>
      </c>
      <c r="G110" s="58">
        <v>0</v>
      </c>
    </row>
    <row r="111" spans="1:7" x14ac:dyDescent="0.4">
      <c r="A111" s="68" t="s">
        <v>331</v>
      </c>
      <c r="B111" s="58">
        <v>0</v>
      </c>
      <c r="C111" s="58">
        <v>0</v>
      </c>
      <c r="D111" s="58">
        <v>0</v>
      </c>
      <c r="E111" s="58">
        <v>0</v>
      </c>
      <c r="F111" s="58">
        <v>0</v>
      </c>
      <c r="G111" s="58">
        <v>0</v>
      </c>
    </row>
    <row r="112" spans="1:7" x14ac:dyDescent="0.4">
      <c r="A112" s="68" t="s">
        <v>332</v>
      </c>
      <c r="B112" s="58">
        <v>0</v>
      </c>
      <c r="C112" s="58">
        <v>0</v>
      </c>
      <c r="D112" s="58">
        <v>0</v>
      </c>
      <c r="E112" s="58">
        <v>0</v>
      </c>
      <c r="F112" s="58">
        <v>0</v>
      </c>
      <c r="G112" s="58">
        <v>0</v>
      </c>
    </row>
    <row r="113" spans="1:7" x14ac:dyDescent="0.4">
      <c r="A113" s="67" t="s">
        <v>333</v>
      </c>
      <c r="B113" s="66">
        <v>0</v>
      </c>
      <c r="C113" s="66">
        <v>0</v>
      </c>
      <c r="D113" s="66">
        <v>0</v>
      </c>
      <c r="E113" s="66">
        <v>0</v>
      </c>
      <c r="F113" s="66">
        <v>0</v>
      </c>
      <c r="G113" s="66">
        <v>0</v>
      </c>
    </row>
    <row r="114" spans="1:7" x14ac:dyDescent="0.4">
      <c r="A114" s="68" t="s">
        <v>334</v>
      </c>
      <c r="B114" s="58">
        <v>0</v>
      </c>
      <c r="C114" s="58">
        <v>0</v>
      </c>
      <c r="D114" s="58">
        <v>0</v>
      </c>
      <c r="E114" s="58">
        <v>0</v>
      </c>
      <c r="F114" s="58">
        <v>0</v>
      </c>
      <c r="G114" s="58">
        <v>0</v>
      </c>
    </row>
    <row r="115" spans="1:7" x14ac:dyDescent="0.4">
      <c r="A115" s="68" t="s">
        <v>335</v>
      </c>
      <c r="B115" s="58">
        <v>0</v>
      </c>
      <c r="C115" s="58">
        <v>0</v>
      </c>
      <c r="D115" s="58">
        <v>0</v>
      </c>
      <c r="E115" s="58">
        <v>0</v>
      </c>
      <c r="F115" s="58">
        <v>0</v>
      </c>
      <c r="G115" s="58">
        <v>0</v>
      </c>
    </row>
    <row r="116" spans="1:7" x14ac:dyDescent="0.4">
      <c r="A116" s="68" t="s">
        <v>336</v>
      </c>
      <c r="B116" s="58">
        <v>0</v>
      </c>
      <c r="C116" s="58">
        <v>0</v>
      </c>
      <c r="D116" s="58">
        <v>0</v>
      </c>
      <c r="E116" s="58">
        <v>0</v>
      </c>
      <c r="F116" s="58">
        <v>0</v>
      </c>
      <c r="G116" s="58">
        <v>0</v>
      </c>
    </row>
    <row r="117" spans="1:7" x14ac:dyDescent="0.4">
      <c r="A117" s="68" t="s">
        <v>337</v>
      </c>
      <c r="B117" s="58">
        <v>0</v>
      </c>
      <c r="C117" s="58">
        <v>0</v>
      </c>
      <c r="D117" s="58">
        <v>0</v>
      </c>
      <c r="E117" s="58">
        <v>0</v>
      </c>
      <c r="F117" s="58">
        <v>0</v>
      </c>
      <c r="G117" s="58">
        <v>0</v>
      </c>
    </row>
    <row r="118" spans="1:7" x14ac:dyDescent="0.4">
      <c r="A118" s="68" t="s">
        <v>338</v>
      </c>
      <c r="B118" s="58">
        <v>0</v>
      </c>
      <c r="C118" s="58">
        <v>0</v>
      </c>
      <c r="D118" s="58">
        <v>0</v>
      </c>
      <c r="E118" s="58">
        <v>0</v>
      </c>
      <c r="F118" s="58">
        <v>0</v>
      </c>
      <c r="G118" s="58">
        <v>0</v>
      </c>
    </row>
    <row r="119" spans="1:7" x14ac:dyDescent="0.4">
      <c r="A119" s="68" t="s">
        <v>339</v>
      </c>
      <c r="B119" s="58">
        <v>0</v>
      </c>
      <c r="C119" s="58">
        <v>0</v>
      </c>
      <c r="D119" s="58">
        <v>0</v>
      </c>
      <c r="E119" s="58">
        <v>0</v>
      </c>
      <c r="F119" s="58">
        <v>0</v>
      </c>
      <c r="G119" s="58">
        <v>0</v>
      </c>
    </row>
    <row r="120" spans="1:7" x14ac:dyDescent="0.4">
      <c r="A120" s="68" t="s">
        <v>340</v>
      </c>
      <c r="B120" s="58">
        <v>0</v>
      </c>
      <c r="C120" s="58">
        <v>0</v>
      </c>
      <c r="D120" s="58">
        <v>0</v>
      </c>
      <c r="E120" s="58">
        <v>0</v>
      </c>
      <c r="F120" s="58">
        <v>0</v>
      </c>
      <c r="G120" s="58">
        <v>0</v>
      </c>
    </row>
    <row r="121" spans="1:7" x14ac:dyDescent="0.4">
      <c r="A121" s="68" t="s">
        <v>341</v>
      </c>
      <c r="B121" s="58">
        <v>0</v>
      </c>
      <c r="C121" s="58">
        <v>0</v>
      </c>
      <c r="D121" s="58">
        <v>0</v>
      </c>
      <c r="E121" s="58">
        <v>0</v>
      </c>
      <c r="F121" s="58">
        <v>0</v>
      </c>
      <c r="G121" s="58">
        <v>0</v>
      </c>
    </row>
    <row r="122" spans="1:7" x14ac:dyDescent="0.4">
      <c r="A122" s="68" t="s">
        <v>342</v>
      </c>
      <c r="B122" s="58">
        <v>0</v>
      </c>
      <c r="C122" s="58">
        <v>0</v>
      </c>
      <c r="D122" s="58">
        <v>0</v>
      </c>
      <c r="E122" s="58">
        <v>0</v>
      </c>
      <c r="F122" s="58">
        <v>0</v>
      </c>
      <c r="G122" s="58">
        <v>0</v>
      </c>
    </row>
    <row r="123" spans="1:7" x14ac:dyDescent="0.4">
      <c r="A123" s="67" t="s">
        <v>343</v>
      </c>
      <c r="B123" s="66">
        <v>0</v>
      </c>
      <c r="C123" s="66">
        <v>0</v>
      </c>
      <c r="D123" s="66">
        <v>0</v>
      </c>
      <c r="E123" s="66">
        <v>0</v>
      </c>
      <c r="F123" s="66">
        <v>0</v>
      </c>
      <c r="G123" s="66">
        <v>0</v>
      </c>
    </row>
    <row r="124" spans="1:7" x14ac:dyDescent="0.4">
      <c r="A124" s="68" t="s">
        <v>344</v>
      </c>
      <c r="B124" s="58">
        <v>0</v>
      </c>
      <c r="C124" s="58">
        <v>0</v>
      </c>
      <c r="D124" s="58">
        <v>0</v>
      </c>
      <c r="E124" s="58">
        <v>0</v>
      </c>
      <c r="F124" s="58">
        <v>0</v>
      </c>
      <c r="G124" s="58">
        <v>0</v>
      </c>
    </row>
    <row r="125" spans="1:7" x14ac:dyDescent="0.4">
      <c r="A125" s="68" t="s">
        <v>345</v>
      </c>
      <c r="B125" s="58">
        <v>0</v>
      </c>
      <c r="C125" s="58">
        <v>0</v>
      </c>
      <c r="D125" s="58">
        <v>0</v>
      </c>
      <c r="E125" s="58">
        <v>0</v>
      </c>
      <c r="F125" s="58">
        <v>0</v>
      </c>
      <c r="G125" s="58">
        <v>0</v>
      </c>
    </row>
    <row r="126" spans="1:7" x14ac:dyDescent="0.4">
      <c r="A126" s="68" t="s">
        <v>346</v>
      </c>
      <c r="B126" s="58">
        <v>0</v>
      </c>
      <c r="C126" s="58">
        <v>0</v>
      </c>
      <c r="D126" s="58">
        <v>0</v>
      </c>
      <c r="E126" s="58">
        <v>0</v>
      </c>
      <c r="F126" s="58">
        <v>0</v>
      </c>
      <c r="G126" s="58">
        <v>0</v>
      </c>
    </row>
    <row r="127" spans="1:7" x14ac:dyDescent="0.4">
      <c r="A127" s="68" t="s">
        <v>347</v>
      </c>
      <c r="B127" s="58">
        <v>0</v>
      </c>
      <c r="C127" s="58">
        <v>0</v>
      </c>
      <c r="D127" s="58">
        <v>0</v>
      </c>
      <c r="E127" s="58">
        <v>0</v>
      </c>
      <c r="F127" s="58">
        <v>0</v>
      </c>
      <c r="G127" s="58">
        <v>0</v>
      </c>
    </row>
    <row r="128" spans="1:7" x14ac:dyDescent="0.4">
      <c r="A128" s="68" t="s">
        <v>348</v>
      </c>
      <c r="B128" s="58">
        <v>0</v>
      </c>
      <c r="C128" s="58">
        <v>0</v>
      </c>
      <c r="D128" s="58">
        <v>0</v>
      </c>
      <c r="E128" s="58">
        <v>0</v>
      </c>
      <c r="F128" s="58">
        <v>0</v>
      </c>
      <c r="G128" s="58">
        <v>0</v>
      </c>
    </row>
    <row r="129" spans="1:7" x14ac:dyDescent="0.4">
      <c r="A129" s="68" t="s">
        <v>349</v>
      </c>
      <c r="B129" s="58">
        <v>0</v>
      </c>
      <c r="C129" s="58">
        <v>0</v>
      </c>
      <c r="D129" s="58">
        <v>0</v>
      </c>
      <c r="E129" s="58">
        <v>0</v>
      </c>
      <c r="F129" s="58">
        <v>0</v>
      </c>
      <c r="G129" s="58">
        <v>0</v>
      </c>
    </row>
    <row r="130" spans="1:7" x14ac:dyDescent="0.4">
      <c r="A130" s="68" t="s">
        <v>350</v>
      </c>
      <c r="B130" s="58">
        <v>0</v>
      </c>
      <c r="C130" s="58">
        <v>0</v>
      </c>
      <c r="D130" s="58">
        <v>0</v>
      </c>
      <c r="E130" s="58">
        <v>0</v>
      </c>
      <c r="F130" s="58">
        <v>0</v>
      </c>
      <c r="G130" s="58">
        <v>0</v>
      </c>
    </row>
    <row r="131" spans="1:7" x14ac:dyDescent="0.4">
      <c r="A131" s="68" t="s">
        <v>351</v>
      </c>
      <c r="B131" s="58">
        <v>0</v>
      </c>
      <c r="C131" s="58">
        <v>0</v>
      </c>
      <c r="D131" s="58">
        <v>0</v>
      </c>
      <c r="E131" s="58">
        <v>0</v>
      </c>
      <c r="F131" s="58">
        <v>0</v>
      </c>
      <c r="G131" s="58">
        <v>0</v>
      </c>
    </row>
    <row r="132" spans="1:7" x14ac:dyDescent="0.4">
      <c r="A132" s="68" t="s">
        <v>352</v>
      </c>
      <c r="B132" s="58">
        <v>0</v>
      </c>
      <c r="C132" s="58">
        <v>0</v>
      </c>
      <c r="D132" s="58">
        <v>0</v>
      </c>
      <c r="E132" s="58">
        <v>0</v>
      </c>
      <c r="F132" s="58">
        <v>0</v>
      </c>
      <c r="G132" s="58">
        <v>0</v>
      </c>
    </row>
    <row r="133" spans="1:7" x14ac:dyDescent="0.4">
      <c r="A133" s="67" t="s">
        <v>353</v>
      </c>
      <c r="B133" s="66">
        <v>0</v>
      </c>
      <c r="C133" s="66">
        <v>0</v>
      </c>
      <c r="D133" s="66">
        <v>0</v>
      </c>
      <c r="E133" s="66">
        <v>0</v>
      </c>
      <c r="F133" s="66">
        <v>0</v>
      </c>
      <c r="G133" s="66">
        <v>0</v>
      </c>
    </row>
    <row r="134" spans="1:7" x14ac:dyDescent="0.4">
      <c r="A134" s="68" t="s">
        <v>354</v>
      </c>
      <c r="B134" s="58">
        <v>0</v>
      </c>
      <c r="C134" s="58">
        <v>0</v>
      </c>
      <c r="D134" s="58">
        <v>0</v>
      </c>
      <c r="E134" s="58">
        <v>0</v>
      </c>
      <c r="F134" s="58">
        <v>0</v>
      </c>
      <c r="G134" s="58">
        <v>0</v>
      </c>
    </row>
    <row r="135" spans="1:7" x14ac:dyDescent="0.4">
      <c r="A135" s="68" t="s">
        <v>355</v>
      </c>
      <c r="B135" s="58">
        <v>0</v>
      </c>
      <c r="C135" s="58">
        <v>0</v>
      </c>
      <c r="D135" s="58">
        <v>0</v>
      </c>
      <c r="E135" s="58">
        <v>0</v>
      </c>
      <c r="F135" s="58">
        <v>0</v>
      </c>
      <c r="G135" s="58">
        <v>0</v>
      </c>
    </row>
    <row r="136" spans="1:7" x14ac:dyDescent="0.4">
      <c r="A136" s="68" t="s">
        <v>356</v>
      </c>
      <c r="B136" s="58">
        <v>0</v>
      </c>
      <c r="C136" s="58">
        <v>0</v>
      </c>
      <c r="D136" s="58">
        <v>0</v>
      </c>
      <c r="E136" s="58">
        <v>0</v>
      </c>
      <c r="F136" s="58">
        <v>0</v>
      </c>
      <c r="G136" s="58">
        <v>0</v>
      </c>
    </row>
    <row r="137" spans="1:7" x14ac:dyDescent="0.4">
      <c r="A137" s="67" t="s">
        <v>357</v>
      </c>
      <c r="B137" s="66">
        <v>0</v>
      </c>
      <c r="C137" s="66">
        <v>0</v>
      </c>
      <c r="D137" s="66">
        <v>0</v>
      </c>
      <c r="E137" s="66">
        <v>0</v>
      </c>
      <c r="F137" s="66">
        <v>0</v>
      </c>
      <c r="G137" s="66">
        <v>0</v>
      </c>
    </row>
    <row r="138" spans="1:7" x14ac:dyDescent="0.4">
      <c r="A138" s="68" t="s">
        <v>358</v>
      </c>
      <c r="B138" s="58">
        <v>0</v>
      </c>
      <c r="C138" s="58">
        <v>0</v>
      </c>
      <c r="D138" s="58">
        <v>0</v>
      </c>
      <c r="E138" s="58">
        <v>0</v>
      </c>
      <c r="F138" s="58">
        <v>0</v>
      </c>
      <c r="G138" s="58">
        <v>0</v>
      </c>
    </row>
    <row r="139" spans="1:7" x14ac:dyDescent="0.4">
      <c r="A139" s="68" t="s">
        <v>359</v>
      </c>
      <c r="B139" s="58">
        <v>0</v>
      </c>
      <c r="C139" s="58">
        <v>0</v>
      </c>
      <c r="D139" s="58">
        <v>0</v>
      </c>
      <c r="E139" s="58">
        <v>0</v>
      </c>
      <c r="F139" s="58">
        <v>0</v>
      </c>
      <c r="G139" s="58">
        <v>0</v>
      </c>
    </row>
    <row r="140" spans="1:7" x14ac:dyDescent="0.4">
      <c r="A140" s="68" t="s">
        <v>360</v>
      </c>
      <c r="B140" s="58">
        <v>0</v>
      </c>
      <c r="C140" s="58">
        <v>0</v>
      </c>
      <c r="D140" s="58">
        <v>0</v>
      </c>
      <c r="E140" s="58">
        <v>0</v>
      </c>
      <c r="F140" s="58">
        <v>0</v>
      </c>
      <c r="G140" s="58">
        <v>0</v>
      </c>
    </row>
    <row r="141" spans="1:7" x14ac:dyDescent="0.4">
      <c r="A141" s="68" t="s">
        <v>361</v>
      </c>
      <c r="B141" s="58">
        <v>0</v>
      </c>
      <c r="C141" s="58">
        <v>0</v>
      </c>
      <c r="D141" s="58">
        <v>0</v>
      </c>
      <c r="E141" s="58">
        <v>0</v>
      </c>
      <c r="F141" s="58">
        <v>0</v>
      </c>
      <c r="G141" s="58">
        <v>0</v>
      </c>
    </row>
    <row r="142" spans="1:7" x14ac:dyDescent="0.4">
      <c r="A142" s="68" t="s">
        <v>362</v>
      </c>
      <c r="B142" s="58">
        <v>0</v>
      </c>
      <c r="C142" s="58">
        <v>0</v>
      </c>
      <c r="D142" s="58">
        <v>0</v>
      </c>
      <c r="E142" s="58">
        <v>0</v>
      </c>
      <c r="F142" s="58">
        <v>0</v>
      </c>
      <c r="G142" s="58">
        <v>0</v>
      </c>
    </row>
    <row r="143" spans="1:7" x14ac:dyDescent="0.4">
      <c r="A143" s="68" t="s">
        <v>363</v>
      </c>
      <c r="B143" s="58">
        <v>0</v>
      </c>
      <c r="C143" s="58">
        <v>0</v>
      </c>
      <c r="D143" s="58">
        <v>0</v>
      </c>
      <c r="E143" s="58">
        <v>0</v>
      </c>
      <c r="F143" s="58">
        <v>0</v>
      </c>
      <c r="G143" s="58">
        <v>0</v>
      </c>
    </row>
    <row r="144" spans="1:7" x14ac:dyDescent="0.4">
      <c r="A144" s="68" t="s">
        <v>364</v>
      </c>
      <c r="B144" s="58">
        <v>0</v>
      </c>
      <c r="C144" s="58">
        <v>0</v>
      </c>
      <c r="D144" s="58">
        <v>0</v>
      </c>
      <c r="E144" s="58">
        <v>0</v>
      </c>
      <c r="F144" s="58">
        <v>0</v>
      </c>
      <c r="G144" s="58">
        <v>0</v>
      </c>
    </row>
    <row r="145" spans="1:7" x14ac:dyDescent="0.4">
      <c r="A145" s="68" t="s">
        <v>365</v>
      </c>
      <c r="B145" s="58">
        <v>0</v>
      </c>
      <c r="C145" s="58">
        <v>0</v>
      </c>
      <c r="D145" s="58">
        <v>0</v>
      </c>
      <c r="E145" s="58">
        <v>0</v>
      </c>
      <c r="F145" s="58">
        <v>0</v>
      </c>
      <c r="G145" s="58">
        <v>0</v>
      </c>
    </row>
    <row r="146" spans="1:7" x14ac:dyDescent="0.4">
      <c r="A146" s="67" t="s">
        <v>366</v>
      </c>
      <c r="B146" s="66">
        <v>0</v>
      </c>
      <c r="C146" s="66">
        <v>0</v>
      </c>
      <c r="D146" s="66">
        <v>0</v>
      </c>
      <c r="E146" s="66">
        <v>0</v>
      </c>
      <c r="F146" s="66">
        <v>0</v>
      </c>
      <c r="G146" s="66">
        <v>0</v>
      </c>
    </row>
    <row r="147" spans="1:7" x14ac:dyDescent="0.4">
      <c r="A147" s="68" t="s">
        <v>367</v>
      </c>
      <c r="B147" s="58">
        <v>0</v>
      </c>
      <c r="C147" s="58">
        <v>0</v>
      </c>
      <c r="D147" s="58">
        <v>0</v>
      </c>
      <c r="E147" s="58">
        <v>0</v>
      </c>
      <c r="F147" s="58">
        <v>0</v>
      </c>
      <c r="G147" s="58">
        <v>0</v>
      </c>
    </row>
    <row r="148" spans="1:7" x14ac:dyDescent="0.4">
      <c r="A148" s="68" t="s">
        <v>368</v>
      </c>
      <c r="B148" s="58">
        <v>0</v>
      </c>
      <c r="C148" s="58">
        <v>0</v>
      </c>
      <c r="D148" s="58">
        <v>0</v>
      </c>
      <c r="E148" s="58">
        <v>0</v>
      </c>
      <c r="F148" s="58">
        <v>0</v>
      </c>
      <c r="G148" s="58">
        <v>0</v>
      </c>
    </row>
    <row r="149" spans="1:7" x14ac:dyDescent="0.4">
      <c r="A149" s="68" t="s">
        <v>369</v>
      </c>
      <c r="B149" s="58">
        <v>0</v>
      </c>
      <c r="C149" s="58">
        <v>0</v>
      </c>
      <c r="D149" s="58">
        <v>0</v>
      </c>
      <c r="E149" s="58">
        <v>0</v>
      </c>
      <c r="F149" s="58">
        <v>0</v>
      </c>
      <c r="G149" s="58">
        <v>0</v>
      </c>
    </row>
    <row r="150" spans="1:7" x14ac:dyDescent="0.4">
      <c r="A150" s="67" t="s">
        <v>370</v>
      </c>
      <c r="B150" s="66">
        <v>0</v>
      </c>
      <c r="C150" s="66">
        <v>0</v>
      </c>
      <c r="D150" s="66">
        <v>0</v>
      </c>
      <c r="E150" s="66">
        <v>0</v>
      </c>
      <c r="F150" s="66">
        <v>0</v>
      </c>
      <c r="G150" s="66">
        <v>0</v>
      </c>
    </row>
    <row r="151" spans="1:7" x14ac:dyDescent="0.4">
      <c r="A151" s="68" t="s">
        <v>371</v>
      </c>
      <c r="B151" s="58">
        <v>0</v>
      </c>
      <c r="C151" s="58">
        <v>0</v>
      </c>
      <c r="D151" s="58">
        <v>0</v>
      </c>
      <c r="E151" s="58">
        <v>0</v>
      </c>
      <c r="F151" s="58">
        <v>0</v>
      </c>
      <c r="G151" s="58">
        <v>0</v>
      </c>
    </row>
    <row r="152" spans="1:7" x14ac:dyDescent="0.4">
      <c r="A152" s="68" t="s">
        <v>372</v>
      </c>
      <c r="B152" s="58">
        <v>0</v>
      </c>
      <c r="C152" s="58">
        <v>0</v>
      </c>
      <c r="D152" s="58">
        <v>0</v>
      </c>
      <c r="E152" s="58">
        <v>0</v>
      </c>
      <c r="F152" s="58">
        <v>0</v>
      </c>
      <c r="G152" s="58">
        <v>0</v>
      </c>
    </row>
    <row r="153" spans="1:7" x14ac:dyDescent="0.4">
      <c r="A153" s="68" t="s">
        <v>373</v>
      </c>
      <c r="B153" s="58">
        <v>0</v>
      </c>
      <c r="C153" s="58">
        <v>0</v>
      </c>
      <c r="D153" s="58">
        <v>0</v>
      </c>
      <c r="E153" s="58">
        <v>0</v>
      </c>
      <c r="F153" s="58">
        <v>0</v>
      </c>
      <c r="G153" s="58">
        <v>0</v>
      </c>
    </row>
    <row r="154" spans="1:7" x14ac:dyDescent="0.4">
      <c r="A154" s="70" t="s">
        <v>374</v>
      </c>
      <c r="B154" s="58">
        <v>0</v>
      </c>
      <c r="C154" s="58">
        <v>0</v>
      </c>
      <c r="D154" s="58">
        <v>0</v>
      </c>
      <c r="E154" s="58">
        <v>0</v>
      </c>
      <c r="F154" s="58">
        <v>0</v>
      </c>
      <c r="G154" s="58">
        <v>0</v>
      </c>
    </row>
    <row r="155" spans="1:7" x14ac:dyDescent="0.4">
      <c r="A155" s="68" t="s">
        <v>375</v>
      </c>
      <c r="B155" s="58">
        <v>0</v>
      </c>
      <c r="C155" s="58">
        <v>0</v>
      </c>
      <c r="D155" s="58">
        <v>0</v>
      </c>
      <c r="E155" s="58">
        <v>0</v>
      </c>
      <c r="F155" s="58">
        <v>0</v>
      </c>
      <c r="G155" s="58">
        <v>0</v>
      </c>
    </row>
    <row r="156" spans="1:7" x14ac:dyDescent="0.4">
      <c r="A156" s="68" t="s">
        <v>376</v>
      </c>
      <c r="B156" s="58">
        <v>0</v>
      </c>
      <c r="C156" s="58">
        <v>0</v>
      </c>
      <c r="D156" s="58">
        <v>0</v>
      </c>
      <c r="E156" s="58">
        <v>0</v>
      </c>
      <c r="F156" s="58">
        <v>0</v>
      </c>
      <c r="G156" s="58">
        <v>0</v>
      </c>
    </row>
    <row r="157" spans="1:7" x14ac:dyDescent="0.4">
      <c r="A157" s="68" t="s">
        <v>377</v>
      </c>
      <c r="B157" s="58">
        <v>0</v>
      </c>
      <c r="C157" s="58">
        <v>0</v>
      </c>
      <c r="D157" s="58">
        <v>0</v>
      </c>
      <c r="E157" s="58">
        <v>0</v>
      </c>
      <c r="F157" s="58">
        <v>0</v>
      </c>
      <c r="G157" s="58">
        <v>0</v>
      </c>
    </row>
    <row r="158" spans="1:7" x14ac:dyDescent="0.4">
      <c r="A158" s="71"/>
      <c r="B158" s="72"/>
      <c r="C158" s="72"/>
      <c r="D158" s="72"/>
      <c r="E158" s="72"/>
      <c r="F158" s="72"/>
      <c r="G158" s="72"/>
    </row>
    <row r="159" spans="1:7" x14ac:dyDescent="0.4">
      <c r="A159" s="28" t="s">
        <v>379</v>
      </c>
      <c r="B159" s="73">
        <f>B9+B84</f>
        <v>29474579.219999999</v>
      </c>
      <c r="C159" s="73">
        <f t="shared" ref="C159:G159" si="14">C9+C84</f>
        <v>5528808.5999999996</v>
      </c>
      <c r="D159" s="73">
        <f t="shared" si="14"/>
        <v>35003387.82</v>
      </c>
      <c r="E159" s="73">
        <f t="shared" si="14"/>
        <v>5110279.95</v>
      </c>
      <c r="F159" s="73">
        <f t="shared" si="14"/>
        <v>5110279.95</v>
      </c>
      <c r="G159" s="73">
        <f t="shared" si="14"/>
        <v>29893107.870000001</v>
      </c>
    </row>
    <row r="160" spans="1:7" x14ac:dyDescent="0.4">
      <c r="A160" s="49"/>
      <c r="B160" s="48"/>
      <c r="C160" s="48"/>
      <c r="D160" s="48"/>
      <c r="E160" s="48"/>
      <c r="F160" s="48"/>
      <c r="G160" s="48"/>
    </row>
  </sheetData>
  <protectedRanges>
    <protectedRange sqref="B84:G84 B9:G9" name="Rango1_2"/>
  </protectedRanges>
  <mergeCells count="9">
    <mergeCell ref="A7:A8"/>
    <mergeCell ref="B7:F7"/>
    <mergeCell ref="G7:G8"/>
    <mergeCell ref="A1:G1"/>
    <mergeCell ref="A2:G2"/>
    <mergeCell ref="A3:G3"/>
    <mergeCell ref="A4:G4"/>
    <mergeCell ref="A5:G5"/>
    <mergeCell ref="A6:G6"/>
  </mergeCells>
  <printOptions horizontalCentered="1"/>
  <pageMargins left="0.23622047244094491" right="0.23622047244094491" top="0.74803149606299213" bottom="0.74803149606299213" header="0.31496062992125984" footer="0.31496062992125984"/>
  <pageSetup scale="48" fitToHeight="2" orientation="portrait" horizontalDpi="1200" verticalDpi="12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3EB8B7-C10F-4C8D-A168-FF6EC50EA8E5}">
  <sheetPr>
    <outlinePr summaryBelow="0"/>
    <pageSetUpPr fitToPage="1"/>
  </sheetPr>
  <dimension ref="A1:G30"/>
  <sheetViews>
    <sheetView showGridLines="0" zoomScale="75" zoomScaleNormal="75" workbookViewId="0">
      <selection activeCell="G31" sqref="A1:G31"/>
    </sheetView>
  </sheetViews>
  <sheetFormatPr baseColWidth="10" defaultColWidth="11" defaultRowHeight="14.6" x14ac:dyDescent="0.4"/>
  <cols>
    <col min="1" max="1" width="47.84375" bestFit="1" customWidth="1"/>
    <col min="2" max="2" width="22.3046875" bestFit="1" customWidth="1"/>
    <col min="3" max="3" width="19.84375" bestFit="1" customWidth="1"/>
    <col min="4" max="6" width="22.3046875" bestFit="1" customWidth="1"/>
    <col min="7" max="7" width="19.84375" bestFit="1" customWidth="1"/>
  </cols>
  <sheetData>
    <row r="1" spans="1:7" ht="35.5" customHeight="1" x14ac:dyDescent="0.4">
      <c r="A1" s="192" t="s">
        <v>380</v>
      </c>
      <c r="B1" s="193"/>
      <c r="C1" s="193"/>
      <c r="D1" s="193"/>
      <c r="E1" s="193"/>
      <c r="F1" s="193"/>
      <c r="G1" s="194"/>
    </row>
    <row r="2" spans="1:7" ht="15" customHeight="1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8"/>
      <c r="G2" s="179"/>
    </row>
    <row r="3" spans="1:7" ht="15" customHeight="1" x14ac:dyDescent="0.4">
      <c r="A3" s="180" t="s">
        <v>297</v>
      </c>
      <c r="B3" s="181"/>
      <c r="C3" s="181"/>
      <c r="D3" s="181"/>
      <c r="E3" s="181"/>
      <c r="F3" s="181"/>
      <c r="G3" s="182"/>
    </row>
    <row r="4" spans="1:7" ht="15" customHeight="1" x14ac:dyDescent="0.4">
      <c r="A4" s="124" t="s">
        <v>381</v>
      </c>
      <c r="B4" s="125"/>
      <c r="C4" s="125"/>
      <c r="D4" s="125"/>
      <c r="E4" s="125"/>
      <c r="F4" s="125"/>
      <c r="G4" s="126"/>
    </row>
    <row r="5" spans="1:7" ht="15" customHeight="1" x14ac:dyDescent="0.4">
      <c r="A5" s="180" t="str">
        <f>'Formato 3'!A4</f>
        <v>Del 1 de enero al 31 de marzo de 2026</v>
      </c>
      <c r="B5" s="181"/>
      <c r="C5" s="181"/>
      <c r="D5" s="181"/>
      <c r="E5" s="181"/>
      <c r="F5" s="181"/>
      <c r="G5" s="182"/>
    </row>
    <row r="6" spans="1:7" x14ac:dyDescent="0.4">
      <c r="A6" s="183" t="s">
        <v>2</v>
      </c>
      <c r="B6" s="184"/>
      <c r="C6" s="184"/>
      <c r="D6" s="184"/>
      <c r="E6" s="184"/>
      <c r="F6" s="184"/>
      <c r="G6" s="185"/>
    </row>
    <row r="7" spans="1:7" ht="15" customHeight="1" x14ac:dyDescent="0.4">
      <c r="A7" s="187" t="s">
        <v>5</v>
      </c>
      <c r="B7" s="189" t="s">
        <v>299</v>
      </c>
      <c r="C7" s="189"/>
      <c r="D7" s="189"/>
      <c r="E7" s="189"/>
      <c r="F7" s="189"/>
      <c r="G7" s="191" t="s">
        <v>300</v>
      </c>
    </row>
    <row r="8" spans="1:7" ht="29.15" x14ac:dyDescent="0.4">
      <c r="A8" s="188"/>
      <c r="B8" s="24" t="s">
        <v>205</v>
      </c>
      <c r="C8" s="7" t="s">
        <v>231</v>
      </c>
      <c r="D8" s="24" t="s">
        <v>232</v>
      </c>
      <c r="E8" s="24" t="s">
        <v>190</v>
      </c>
      <c r="F8" s="24" t="s">
        <v>206</v>
      </c>
      <c r="G8" s="190"/>
    </row>
    <row r="9" spans="1:7" ht="15.75" customHeight="1" x14ac:dyDescent="0.4">
      <c r="A9" s="25" t="s">
        <v>382</v>
      </c>
      <c r="B9" s="29">
        <f>SUM(B10:B17)</f>
        <v>29474579.219999999</v>
      </c>
      <c r="C9" s="29">
        <f t="shared" ref="C9:G9" si="0">SUM(C10:C17)</f>
        <v>5528808.5999999996</v>
      </c>
      <c r="D9" s="29">
        <f t="shared" si="0"/>
        <v>35003387.82</v>
      </c>
      <c r="E9" s="29">
        <f t="shared" si="0"/>
        <v>5110279.9499999993</v>
      </c>
      <c r="F9" s="29">
        <f t="shared" si="0"/>
        <v>5110279.9499999993</v>
      </c>
      <c r="G9" s="29">
        <f t="shared" si="0"/>
        <v>29893107.869999997</v>
      </c>
    </row>
    <row r="10" spans="1:7" x14ac:dyDescent="0.4">
      <c r="A10" s="55" t="s">
        <v>548</v>
      </c>
      <c r="B10" s="131">
        <v>19409579.219999999</v>
      </c>
      <c r="C10" s="131">
        <v>0</v>
      </c>
      <c r="D10" s="132">
        <f>B10+C10</f>
        <v>19409579.219999999</v>
      </c>
      <c r="E10" s="131">
        <v>2483295.0299999998</v>
      </c>
      <c r="F10" s="131">
        <v>2483295.0299999998</v>
      </c>
      <c r="G10" s="132">
        <f>D10-E10</f>
        <v>16926284.189999998</v>
      </c>
    </row>
    <row r="11" spans="1:7" x14ac:dyDescent="0.4">
      <c r="A11" s="55" t="s">
        <v>549</v>
      </c>
      <c r="B11" s="131">
        <v>2470000</v>
      </c>
      <c r="C11" s="131">
        <v>0</v>
      </c>
      <c r="D11" s="132">
        <f t="shared" ref="D11:D14" si="1">B11+C11</f>
        <v>2470000</v>
      </c>
      <c r="E11" s="131">
        <v>0</v>
      </c>
      <c r="F11" s="131">
        <v>0</v>
      </c>
      <c r="G11" s="132">
        <f t="shared" ref="G11:G14" si="2">D11-E11</f>
        <v>2470000</v>
      </c>
    </row>
    <row r="12" spans="1:7" x14ac:dyDescent="0.4">
      <c r="A12" s="55" t="s">
        <v>550</v>
      </c>
      <c r="B12" s="131">
        <v>5595000</v>
      </c>
      <c r="C12" s="131">
        <v>5528808.5999999996</v>
      </c>
      <c r="D12" s="132">
        <f t="shared" si="1"/>
        <v>11123808.6</v>
      </c>
      <c r="E12" s="131">
        <v>2626984.92</v>
      </c>
      <c r="F12" s="131">
        <v>2626984.92</v>
      </c>
      <c r="G12" s="132">
        <f t="shared" si="2"/>
        <v>8496823.6799999997</v>
      </c>
    </row>
    <row r="13" spans="1:7" x14ac:dyDescent="0.4">
      <c r="A13" s="55" t="s">
        <v>551</v>
      </c>
      <c r="B13" s="131">
        <v>1200000</v>
      </c>
      <c r="C13" s="131">
        <v>0</v>
      </c>
      <c r="D13" s="132">
        <f t="shared" si="1"/>
        <v>1200000</v>
      </c>
      <c r="E13" s="131">
        <v>0</v>
      </c>
      <c r="F13" s="131">
        <v>0</v>
      </c>
      <c r="G13" s="132">
        <f t="shared" si="2"/>
        <v>1200000</v>
      </c>
    </row>
    <row r="14" spans="1:7" x14ac:dyDescent="0.4">
      <c r="A14" s="55" t="s">
        <v>552</v>
      </c>
      <c r="B14" s="131">
        <v>800000</v>
      </c>
      <c r="C14" s="131">
        <v>0</v>
      </c>
      <c r="D14" s="132">
        <f t="shared" si="1"/>
        <v>800000</v>
      </c>
      <c r="E14" s="131">
        <v>0</v>
      </c>
      <c r="F14" s="131">
        <v>0</v>
      </c>
      <c r="G14" s="132">
        <f t="shared" si="2"/>
        <v>800000</v>
      </c>
    </row>
    <row r="15" spans="1:7" x14ac:dyDescent="0.4">
      <c r="A15" s="55" t="s">
        <v>388</v>
      </c>
      <c r="B15" s="58">
        <v>0</v>
      </c>
      <c r="C15" s="58">
        <v>0</v>
      </c>
      <c r="D15" s="58">
        <v>0</v>
      </c>
      <c r="E15" s="58">
        <v>0</v>
      </c>
      <c r="F15" s="58">
        <v>0</v>
      </c>
      <c r="G15" s="58">
        <v>0</v>
      </c>
    </row>
    <row r="16" spans="1:7" x14ac:dyDescent="0.4">
      <c r="A16" s="55" t="s">
        <v>389</v>
      </c>
      <c r="B16" s="58">
        <v>0</v>
      </c>
      <c r="C16" s="58">
        <v>0</v>
      </c>
      <c r="D16" s="58">
        <v>0</v>
      </c>
      <c r="E16" s="58">
        <v>0</v>
      </c>
      <c r="F16" s="58">
        <v>0</v>
      </c>
      <c r="G16" s="58">
        <v>0</v>
      </c>
    </row>
    <row r="17" spans="1:7" x14ac:dyDescent="0.4">
      <c r="A17" s="55" t="s">
        <v>390</v>
      </c>
      <c r="B17" s="58">
        <v>0</v>
      </c>
      <c r="C17" s="58">
        <v>0</v>
      </c>
      <c r="D17" s="58">
        <v>0</v>
      </c>
      <c r="E17" s="58">
        <v>0</v>
      </c>
      <c r="F17" s="58">
        <v>0</v>
      </c>
      <c r="G17" s="58">
        <v>0</v>
      </c>
    </row>
    <row r="18" spans="1:7" x14ac:dyDescent="0.4">
      <c r="A18" s="30" t="s">
        <v>151</v>
      </c>
      <c r="B18" s="43"/>
      <c r="C18" s="43"/>
      <c r="D18" s="43"/>
      <c r="E18" s="43"/>
      <c r="F18" s="43"/>
      <c r="G18" s="43"/>
    </row>
    <row r="19" spans="1:7" x14ac:dyDescent="0.4">
      <c r="A19" s="3" t="s">
        <v>391</v>
      </c>
      <c r="B19" s="4">
        <v>0</v>
      </c>
      <c r="C19" s="4">
        <v>0</v>
      </c>
      <c r="D19" s="4">
        <v>0</v>
      </c>
      <c r="E19" s="4">
        <v>0</v>
      </c>
      <c r="F19" s="4">
        <v>0</v>
      </c>
      <c r="G19" s="4">
        <v>0</v>
      </c>
    </row>
    <row r="20" spans="1:7" x14ac:dyDescent="0.4">
      <c r="A20" s="55" t="s">
        <v>383</v>
      </c>
      <c r="B20" s="58">
        <v>0</v>
      </c>
      <c r="C20" s="58">
        <v>0</v>
      </c>
      <c r="D20" s="58">
        <v>0</v>
      </c>
      <c r="E20" s="58">
        <v>0</v>
      </c>
      <c r="F20" s="58">
        <v>0</v>
      </c>
      <c r="G20" s="58">
        <v>0</v>
      </c>
    </row>
    <row r="21" spans="1:7" x14ac:dyDescent="0.4">
      <c r="A21" s="55" t="s">
        <v>384</v>
      </c>
      <c r="B21" s="58">
        <v>0</v>
      </c>
      <c r="C21" s="58">
        <v>0</v>
      </c>
      <c r="D21" s="58">
        <v>0</v>
      </c>
      <c r="E21" s="58">
        <v>0</v>
      </c>
      <c r="F21" s="58">
        <v>0</v>
      </c>
      <c r="G21" s="58">
        <v>0</v>
      </c>
    </row>
    <row r="22" spans="1:7" x14ac:dyDescent="0.4">
      <c r="A22" s="55" t="s">
        <v>385</v>
      </c>
      <c r="B22" s="58">
        <v>0</v>
      </c>
      <c r="C22" s="58">
        <v>0</v>
      </c>
      <c r="D22" s="58">
        <v>0</v>
      </c>
      <c r="E22" s="58">
        <v>0</v>
      </c>
      <c r="F22" s="58">
        <v>0</v>
      </c>
      <c r="G22" s="58">
        <v>0</v>
      </c>
    </row>
    <row r="23" spans="1:7" x14ac:dyDescent="0.4">
      <c r="A23" s="55" t="s">
        <v>386</v>
      </c>
      <c r="B23" s="58">
        <v>0</v>
      </c>
      <c r="C23" s="58">
        <v>0</v>
      </c>
      <c r="D23" s="58">
        <v>0</v>
      </c>
      <c r="E23" s="58">
        <v>0</v>
      </c>
      <c r="F23" s="58">
        <v>0</v>
      </c>
      <c r="G23" s="58">
        <v>0</v>
      </c>
    </row>
    <row r="24" spans="1:7" x14ac:dyDescent="0.4">
      <c r="A24" s="55" t="s">
        <v>387</v>
      </c>
      <c r="B24" s="58">
        <v>0</v>
      </c>
      <c r="C24" s="58">
        <v>0</v>
      </c>
      <c r="D24" s="58">
        <v>0</v>
      </c>
      <c r="E24" s="58">
        <v>0</v>
      </c>
      <c r="F24" s="58">
        <v>0</v>
      </c>
      <c r="G24" s="58">
        <v>0</v>
      </c>
    </row>
    <row r="25" spans="1:7" x14ac:dyDescent="0.4">
      <c r="A25" s="55" t="s">
        <v>388</v>
      </c>
      <c r="B25" s="58">
        <v>0</v>
      </c>
      <c r="C25" s="58">
        <v>0</v>
      </c>
      <c r="D25" s="58">
        <v>0</v>
      </c>
      <c r="E25" s="58">
        <v>0</v>
      </c>
      <c r="F25" s="58">
        <v>0</v>
      </c>
      <c r="G25" s="58">
        <v>0</v>
      </c>
    </row>
    <row r="26" spans="1:7" x14ac:dyDescent="0.4">
      <c r="A26" s="55" t="s">
        <v>389</v>
      </c>
      <c r="B26" s="58">
        <v>0</v>
      </c>
      <c r="C26" s="58">
        <v>0</v>
      </c>
      <c r="D26" s="58">
        <v>0</v>
      </c>
      <c r="E26" s="58">
        <v>0</v>
      </c>
      <c r="F26" s="58">
        <v>0</v>
      </c>
      <c r="G26" s="58">
        <v>0</v>
      </c>
    </row>
    <row r="27" spans="1:7" x14ac:dyDescent="0.4">
      <c r="A27" s="55" t="s">
        <v>390</v>
      </c>
      <c r="B27" s="58">
        <v>0</v>
      </c>
      <c r="C27" s="58">
        <v>0</v>
      </c>
      <c r="D27" s="58">
        <v>0</v>
      </c>
      <c r="E27" s="58">
        <v>0</v>
      </c>
      <c r="F27" s="58">
        <v>0</v>
      </c>
      <c r="G27" s="58">
        <v>0</v>
      </c>
    </row>
    <row r="28" spans="1:7" x14ac:dyDescent="0.4">
      <c r="A28" s="30" t="s">
        <v>151</v>
      </c>
      <c r="B28" s="43"/>
      <c r="C28" s="43"/>
      <c r="D28" s="43"/>
      <c r="E28" s="43"/>
      <c r="F28" s="43"/>
      <c r="G28" s="43"/>
    </row>
    <row r="29" spans="1:7" x14ac:dyDescent="0.4">
      <c r="A29" s="3" t="s">
        <v>379</v>
      </c>
      <c r="B29" s="4">
        <f>+B9+B19</f>
        <v>29474579.219999999</v>
      </c>
      <c r="C29" s="4">
        <f t="shared" ref="C29:G29" si="3">+C9+C19</f>
        <v>5528808.5999999996</v>
      </c>
      <c r="D29" s="4">
        <f t="shared" si="3"/>
        <v>35003387.82</v>
      </c>
      <c r="E29" s="4">
        <f t="shared" si="3"/>
        <v>5110279.9499999993</v>
      </c>
      <c r="F29" s="4">
        <f t="shared" si="3"/>
        <v>5110279.9499999993</v>
      </c>
      <c r="G29" s="4">
        <f t="shared" si="3"/>
        <v>29893107.869999997</v>
      </c>
    </row>
    <row r="30" spans="1:7" x14ac:dyDescent="0.4">
      <c r="A30" s="49"/>
      <c r="B30" s="49"/>
      <c r="C30" s="49"/>
      <c r="D30" s="49"/>
      <c r="E30" s="49"/>
      <c r="F30" s="49"/>
      <c r="G30" s="49"/>
    </row>
  </sheetData>
  <mergeCells count="8">
    <mergeCell ref="A7:A8"/>
    <mergeCell ref="B7:F7"/>
    <mergeCell ref="G7:G8"/>
    <mergeCell ref="A1:G1"/>
    <mergeCell ref="A2:G2"/>
    <mergeCell ref="A3:G3"/>
    <mergeCell ref="A5:G5"/>
    <mergeCell ref="A6:G6"/>
  </mergeCells>
  <dataValidations count="1">
    <dataValidation type="decimal" allowBlank="1" showInputMessage="1" showErrorMessage="1" sqref="B18:G19 B9:G9 B28:G29" xr:uid="{35C4D82D-6605-4A71-9FE1-5B0C74D9E908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7" orientation="portrait" horizontalDpi="1200" verticalDpi="12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F271EF-1B05-484F-9154-43BBC3224F66}">
  <sheetPr>
    <outlinePr summaryBelow="0"/>
    <pageSetUpPr fitToPage="1"/>
  </sheetPr>
  <dimension ref="A1:G78"/>
  <sheetViews>
    <sheetView showGridLines="0" zoomScale="75" zoomScaleNormal="75" workbookViewId="0">
      <selection activeCell="G78" sqref="A1:G78"/>
    </sheetView>
  </sheetViews>
  <sheetFormatPr baseColWidth="10" defaultColWidth="11" defaultRowHeight="14.6" x14ac:dyDescent="0.4"/>
  <cols>
    <col min="1" max="1" width="82.84375" customWidth="1"/>
    <col min="2" max="2" width="22.3046875" bestFit="1" customWidth="1"/>
    <col min="3" max="3" width="18.3046875" customWidth="1"/>
    <col min="4" max="6" width="22.3046875" bestFit="1" customWidth="1"/>
    <col min="7" max="7" width="19.84375" bestFit="1" customWidth="1"/>
  </cols>
  <sheetData>
    <row r="1" spans="1:7" ht="35.5" customHeight="1" x14ac:dyDescent="0.4">
      <c r="A1" s="195" t="s">
        <v>392</v>
      </c>
      <c r="B1" s="196"/>
      <c r="C1" s="196"/>
      <c r="D1" s="196"/>
      <c r="E1" s="196"/>
      <c r="F1" s="196"/>
      <c r="G1" s="196"/>
    </row>
    <row r="2" spans="1:7" x14ac:dyDescent="0.4">
      <c r="A2" s="93" t="str">
        <f>'Formato 1'!A2</f>
        <v>INSTITUTO MUNICIPAL DE PLANEACION DE IRAPUATO GUANAJUATO</v>
      </c>
      <c r="B2" s="94"/>
      <c r="C2" s="94"/>
      <c r="D2" s="94"/>
      <c r="E2" s="94"/>
      <c r="F2" s="94"/>
      <c r="G2" s="95"/>
    </row>
    <row r="3" spans="1:7" x14ac:dyDescent="0.4">
      <c r="A3" s="96" t="s">
        <v>393</v>
      </c>
      <c r="B3" s="97"/>
      <c r="C3" s="97"/>
      <c r="D3" s="97"/>
      <c r="E3" s="97"/>
      <c r="F3" s="97"/>
      <c r="G3" s="98"/>
    </row>
    <row r="4" spans="1:7" x14ac:dyDescent="0.4">
      <c r="A4" s="96" t="s">
        <v>394</v>
      </c>
      <c r="B4" s="97"/>
      <c r="C4" s="97"/>
      <c r="D4" s="97"/>
      <c r="E4" s="97"/>
      <c r="F4" s="97"/>
      <c r="G4" s="98"/>
    </row>
    <row r="5" spans="1:7" x14ac:dyDescent="0.4">
      <c r="A5" s="96" t="str">
        <f>'Formato 3'!A4</f>
        <v>Del 1 de enero al 31 de marzo de 2026</v>
      </c>
      <c r="B5" s="97"/>
      <c r="C5" s="97"/>
      <c r="D5" s="97"/>
      <c r="E5" s="97"/>
      <c r="F5" s="97"/>
      <c r="G5" s="98"/>
    </row>
    <row r="6" spans="1:7" x14ac:dyDescent="0.4">
      <c r="A6" s="99" t="s">
        <v>2</v>
      </c>
      <c r="B6" s="100"/>
      <c r="C6" s="100"/>
      <c r="D6" s="100"/>
      <c r="E6" s="100"/>
      <c r="F6" s="100"/>
      <c r="G6" s="101"/>
    </row>
    <row r="7" spans="1:7" ht="15.75" customHeight="1" x14ac:dyDescent="0.4">
      <c r="A7" s="187" t="s">
        <v>5</v>
      </c>
      <c r="B7" s="183" t="s">
        <v>299</v>
      </c>
      <c r="C7" s="184"/>
      <c r="D7" s="184"/>
      <c r="E7" s="184"/>
      <c r="F7" s="185"/>
      <c r="G7" s="191" t="s">
        <v>300</v>
      </c>
    </row>
    <row r="8" spans="1:7" ht="29.15" x14ac:dyDescent="0.4">
      <c r="A8" s="188"/>
      <c r="B8" s="24" t="s">
        <v>205</v>
      </c>
      <c r="C8" s="7" t="s">
        <v>395</v>
      </c>
      <c r="D8" s="24" t="s">
        <v>302</v>
      </c>
      <c r="E8" s="24" t="s">
        <v>190</v>
      </c>
      <c r="F8" s="31" t="s">
        <v>206</v>
      </c>
      <c r="G8" s="190"/>
    </row>
    <row r="9" spans="1:7" ht="16.5" customHeight="1" x14ac:dyDescent="0.4">
      <c r="A9" s="25" t="s">
        <v>396</v>
      </c>
      <c r="B9" s="29">
        <f>+B10</f>
        <v>29474579.219999999</v>
      </c>
      <c r="C9" s="29">
        <f t="shared" ref="C9:G9" si="0">+C10</f>
        <v>5528808.5999999996</v>
      </c>
      <c r="D9" s="29">
        <f t="shared" si="0"/>
        <v>35003387.82</v>
      </c>
      <c r="E9" s="29">
        <f t="shared" si="0"/>
        <v>5110279.9499999993</v>
      </c>
      <c r="F9" s="29">
        <f t="shared" si="0"/>
        <v>5110279.9499999993</v>
      </c>
      <c r="G9" s="29">
        <f t="shared" si="0"/>
        <v>29893107.869999997</v>
      </c>
    </row>
    <row r="10" spans="1:7" ht="15" customHeight="1" x14ac:dyDescent="0.4">
      <c r="A10" s="51" t="s">
        <v>397</v>
      </c>
      <c r="B10" s="41">
        <f>SUM(B11:B18)</f>
        <v>29474579.219999999</v>
      </c>
      <c r="C10" s="41">
        <f t="shared" ref="C10:G10" si="1">SUM(C11:C18)</f>
        <v>5528808.5999999996</v>
      </c>
      <c r="D10" s="41">
        <f t="shared" si="1"/>
        <v>35003387.82</v>
      </c>
      <c r="E10" s="41">
        <f t="shared" si="1"/>
        <v>5110279.9499999993</v>
      </c>
      <c r="F10" s="41">
        <f t="shared" si="1"/>
        <v>5110279.9499999993</v>
      </c>
      <c r="G10" s="41">
        <f t="shared" si="1"/>
        <v>29893107.869999997</v>
      </c>
    </row>
    <row r="11" spans="1:7" x14ac:dyDescent="0.4">
      <c r="A11" s="60" t="s">
        <v>398</v>
      </c>
      <c r="B11" s="41">
        <v>0</v>
      </c>
      <c r="C11" s="41">
        <v>0</v>
      </c>
      <c r="D11" s="41">
        <v>0</v>
      </c>
      <c r="E11" s="41">
        <v>0</v>
      </c>
      <c r="F11" s="41">
        <v>0</v>
      </c>
      <c r="G11" s="41">
        <v>0</v>
      </c>
    </row>
    <row r="12" spans="1:7" x14ac:dyDescent="0.4">
      <c r="A12" s="60" t="s">
        <v>399</v>
      </c>
      <c r="B12" s="41">
        <v>0</v>
      </c>
      <c r="C12" s="41">
        <v>0</v>
      </c>
      <c r="D12" s="41">
        <v>0</v>
      </c>
      <c r="E12" s="41">
        <v>0</v>
      </c>
      <c r="F12" s="41">
        <v>0</v>
      </c>
      <c r="G12" s="41">
        <v>0</v>
      </c>
    </row>
    <row r="13" spans="1:7" x14ac:dyDescent="0.4">
      <c r="A13" s="60" t="s">
        <v>400</v>
      </c>
      <c r="B13" s="41">
        <f>+'Formato 6 b)'!B9</f>
        <v>29474579.219999999</v>
      </c>
      <c r="C13" s="41">
        <f>+'Formato 6 b)'!C9</f>
        <v>5528808.5999999996</v>
      </c>
      <c r="D13" s="41">
        <f>+'Formato 6 b)'!D9</f>
        <v>35003387.82</v>
      </c>
      <c r="E13" s="41">
        <f>+'Formato 6 b)'!E9</f>
        <v>5110279.9499999993</v>
      </c>
      <c r="F13" s="41">
        <f>+'Formato 6 b)'!F9</f>
        <v>5110279.9499999993</v>
      </c>
      <c r="G13" s="41">
        <f>+'Formato 6 b)'!G9</f>
        <v>29893107.869999997</v>
      </c>
    </row>
    <row r="14" spans="1:7" x14ac:dyDescent="0.4">
      <c r="A14" s="60" t="s">
        <v>401</v>
      </c>
      <c r="B14" s="41">
        <v>0</v>
      </c>
      <c r="C14" s="41">
        <v>0</v>
      </c>
      <c r="D14" s="41">
        <v>0</v>
      </c>
      <c r="E14" s="41">
        <v>0</v>
      </c>
      <c r="F14" s="41">
        <v>0</v>
      </c>
      <c r="G14" s="41">
        <v>0</v>
      </c>
    </row>
    <row r="15" spans="1:7" x14ac:dyDescent="0.4">
      <c r="A15" s="60" t="s">
        <v>402</v>
      </c>
      <c r="B15" s="41">
        <v>0</v>
      </c>
      <c r="C15" s="41">
        <v>0</v>
      </c>
      <c r="D15" s="41">
        <v>0</v>
      </c>
      <c r="E15" s="41">
        <v>0</v>
      </c>
      <c r="F15" s="41">
        <v>0</v>
      </c>
      <c r="G15" s="41">
        <v>0</v>
      </c>
    </row>
    <row r="16" spans="1:7" x14ac:dyDescent="0.4">
      <c r="A16" s="60" t="s">
        <v>403</v>
      </c>
      <c r="B16" s="41">
        <v>0</v>
      </c>
      <c r="C16" s="41">
        <v>0</v>
      </c>
      <c r="D16" s="41">
        <v>0</v>
      </c>
      <c r="E16" s="41">
        <v>0</v>
      </c>
      <c r="F16" s="41">
        <v>0</v>
      </c>
      <c r="G16" s="41">
        <v>0</v>
      </c>
    </row>
    <row r="17" spans="1:7" x14ac:dyDescent="0.4">
      <c r="A17" s="60" t="s">
        <v>404</v>
      </c>
      <c r="B17" s="41">
        <v>0</v>
      </c>
      <c r="C17" s="41">
        <v>0</v>
      </c>
      <c r="D17" s="41">
        <v>0</v>
      </c>
      <c r="E17" s="41">
        <v>0</v>
      </c>
      <c r="F17" s="41">
        <v>0</v>
      </c>
      <c r="G17" s="41">
        <v>0</v>
      </c>
    </row>
    <row r="18" spans="1:7" x14ac:dyDescent="0.4">
      <c r="A18" s="60" t="s">
        <v>405</v>
      </c>
      <c r="B18" s="41">
        <v>0</v>
      </c>
      <c r="C18" s="41">
        <v>0</v>
      </c>
      <c r="D18" s="41">
        <v>0</v>
      </c>
      <c r="E18" s="41">
        <v>0</v>
      </c>
      <c r="F18" s="41">
        <v>0</v>
      </c>
      <c r="G18" s="41">
        <v>0</v>
      </c>
    </row>
    <row r="19" spans="1:7" x14ac:dyDescent="0.4">
      <c r="A19" s="51" t="s">
        <v>406</v>
      </c>
      <c r="B19" s="41">
        <v>0</v>
      </c>
      <c r="C19" s="41">
        <v>0</v>
      </c>
      <c r="D19" s="41">
        <v>0</v>
      </c>
      <c r="E19" s="41">
        <v>0</v>
      </c>
      <c r="F19" s="41">
        <v>0</v>
      </c>
      <c r="G19" s="41">
        <v>0</v>
      </c>
    </row>
    <row r="20" spans="1:7" x14ac:dyDescent="0.4">
      <c r="A20" s="60" t="s">
        <v>407</v>
      </c>
      <c r="B20" s="41">
        <v>0</v>
      </c>
      <c r="C20" s="41">
        <v>0</v>
      </c>
      <c r="D20" s="41">
        <v>0</v>
      </c>
      <c r="E20" s="41">
        <v>0</v>
      </c>
      <c r="F20" s="41">
        <v>0</v>
      </c>
      <c r="G20" s="41">
        <v>0</v>
      </c>
    </row>
    <row r="21" spans="1:7" x14ac:dyDescent="0.4">
      <c r="A21" s="60" t="s">
        <v>408</v>
      </c>
      <c r="B21" s="41">
        <v>0</v>
      </c>
      <c r="C21" s="41">
        <v>0</v>
      </c>
      <c r="D21" s="41">
        <v>0</v>
      </c>
      <c r="E21" s="41">
        <v>0</v>
      </c>
      <c r="F21" s="41">
        <v>0</v>
      </c>
      <c r="G21" s="41">
        <v>0</v>
      </c>
    </row>
    <row r="22" spans="1:7" x14ac:dyDescent="0.4">
      <c r="A22" s="60" t="s">
        <v>409</v>
      </c>
      <c r="B22" s="41">
        <v>0</v>
      </c>
      <c r="C22" s="41">
        <v>0</v>
      </c>
      <c r="D22" s="41">
        <v>0</v>
      </c>
      <c r="E22" s="41">
        <v>0</v>
      </c>
      <c r="F22" s="41">
        <v>0</v>
      </c>
      <c r="G22" s="41">
        <v>0</v>
      </c>
    </row>
    <row r="23" spans="1:7" x14ac:dyDescent="0.4">
      <c r="A23" s="60" t="s">
        <v>410</v>
      </c>
      <c r="B23" s="41">
        <v>0</v>
      </c>
      <c r="C23" s="41">
        <v>0</v>
      </c>
      <c r="D23" s="41">
        <v>0</v>
      </c>
      <c r="E23" s="41">
        <v>0</v>
      </c>
      <c r="F23" s="41">
        <v>0</v>
      </c>
      <c r="G23" s="41">
        <v>0</v>
      </c>
    </row>
    <row r="24" spans="1:7" x14ac:dyDescent="0.4">
      <c r="A24" s="60" t="s">
        <v>411</v>
      </c>
      <c r="B24" s="41">
        <v>0</v>
      </c>
      <c r="C24" s="41">
        <v>0</v>
      </c>
      <c r="D24" s="41">
        <v>0</v>
      </c>
      <c r="E24" s="41">
        <v>0</v>
      </c>
      <c r="F24" s="41">
        <v>0</v>
      </c>
      <c r="G24" s="41">
        <v>0</v>
      </c>
    </row>
    <row r="25" spans="1:7" x14ac:dyDescent="0.4">
      <c r="A25" s="60" t="s">
        <v>412</v>
      </c>
      <c r="B25" s="41">
        <v>0</v>
      </c>
      <c r="C25" s="41">
        <v>0</v>
      </c>
      <c r="D25" s="41">
        <v>0</v>
      </c>
      <c r="E25" s="41">
        <v>0</v>
      </c>
      <c r="F25" s="41">
        <v>0</v>
      </c>
      <c r="G25" s="41">
        <v>0</v>
      </c>
    </row>
    <row r="26" spans="1:7" x14ac:dyDescent="0.4">
      <c r="A26" s="60" t="s">
        <v>413</v>
      </c>
      <c r="B26" s="41">
        <v>0</v>
      </c>
      <c r="C26" s="41">
        <v>0</v>
      </c>
      <c r="D26" s="41">
        <v>0</v>
      </c>
      <c r="E26" s="41">
        <v>0</v>
      </c>
      <c r="F26" s="41">
        <v>0</v>
      </c>
      <c r="G26" s="41">
        <v>0</v>
      </c>
    </row>
    <row r="27" spans="1:7" x14ac:dyDescent="0.4">
      <c r="A27" s="51" t="s">
        <v>414</v>
      </c>
      <c r="B27" s="41">
        <v>0</v>
      </c>
      <c r="C27" s="41">
        <v>0</v>
      </c>
      <c r="D27" s="41">
        <v>0</v>
      </c>
      <c r="E27" s="41">
        <v>0</v>
      </c>
      <c r="F27" s="41">
        <v>0</v>
      </c>
      <c r="G27" s="41">
        <v>0</v>
      </c>
    </row>
    <row r="28" spans="1:7" x14ac:dyDescent="0.4">
      <c r="A28" s="63" t="s">
        <v>415</v>
      </c>
      <c r="B28" s="41">
        <v>0</v>
      </c>
      <c r="C28" s="41">
        <v>0</v>
      </c>
      <c r="D28" s="41">
        <v>0</v>
      </c>
      <c r="E28" s="41">
        <v>0</v>
      </c>
      <c r="F28" s="41">
        <v>0</v>
      </c>
      <c r="G28" s="41">
        <v>0</v>
      </c>
    </row>
    <row r="29" spans="1:7" x14ac:dyDescent="0.4">
      <c r="A29" s="60" t="s">
        <v>416</v>
      </c>
      <c r="B29" s="41">
        <v>0</v>
      </c>
      <c r="C29" s="41">
        <v>0</v>
      </c>
      <c r="D29" s="41">
        <v>0</v>
      </c>
      <c r="E29" s="41">
        <v>0</v>
      </c>
      <c r="F29" s="41">
        <v>0</v>
      </c>
      <c r="G29" s="41">
        <v>0</v>
      </c>
    </row>
    <row r="30" spans="1:7" x14ac:dyDescent="0.4">
      <c r="A30" s="60" t="s">
        <v>417</v>
      </c>
      <c r="B30" s="41">
        <v>0</v>
      </c>
      <c r="C30" s="41">
        <v>0</v>
      </c>
      <c r="D30" s="41">
        <v>0</v>
      </c>
      <c r="E30" s="41">
        <v>0</v>
      </c>
      <c r="F30" s="41">
        <v>0</v>
      </c>
      <c r="G30" s="41">
        <v>0</v>
      </c>
    </row>
    <row r="31" spans="1:7" x14ac:dyDescent="0.4">
      <c r="A31" s="60" t="s">
        <v>418</v>
      </c>
      <c r="B31" s="41">
        <v>0</v>
      </c>
      <c r="C31" s="41">
        <v>0</v>
      </c>
      <c r="D31" s="41">
        <v>0</v>
      </c>
      <c r="E31" s="41">
        <v>0</v>
      </c>
      <c r="F31" s="41">
        <v>0</v>
      </c>
      <c r="G31" s="41">
        <v>0</v>
      </c>
    </row>
    <row r="32" spans="1:7" x14ac:dyDescent="0.4">
      <c r="A32" s="60" t="s">
        <v>419</v>
      </c>
      <c r="B32" s="41">
        <v>0</v>
      </c>
      <c r="C32" s="41">
        <v>0</v>
      </c>
      <c r="D32" s="41">
        <v>0</v>
      </c>
      <c r="E32" s="41">
        <v>0</v>
      </c>
      <c r="F32" s="41">
        <v>0</v>
      </c>
      <c r="G32" s="41">
        <v>0</v>
      </c>
    </row>
    <row r="33" spans="1:7" ht="14.5" customHeight="1" x14ac:dyDescent="0.4">
      <c r="A33" s="60" t="s">
        <v>420</v>
      </c>
      <c r="B33" s="41">
        <v>0</v>
      </c>
      <c r="C33" s="41">
        <v>0</v>
      </c>
      <c r="D33" s="41">
        <v>0</v>
      </c>
      <c r="E33" s="41">
        <v>0</v>
      </c>
      <c r="F33" s="41">
        <v>0</v>
      </c>
      <c r="G33" s="41">
        <v>0</v>
      </c>
    </row>
    <row r="34" spans="1:7" ht="14.5" customHeight="1" x14ac:dyDescent="0.4">
      <c r="A34" s="60" t="s">
        <v>421</v>
      </c>
      <c r="B34" s="41">
        <v>0</v>
      </c>
      <c r="C34" s="41">
        <v>0</v>
      </c>
      <c r="D34" s="41">
        <v>0</v>
      </c>
      <c r="E34" s="41">
        <v>0</v>
      </c>
      <c r="F34" s="41">
        <v>0</v>
      </c>
      <c r="G34" s="41">
        <v>0</v>
      </c>
    </row>
    <row r="35" spans="1:7" ht="14.5" customHeight="1" x14ac:dyDescent="0.4">
      <c r="A35" s="60" t="s">
        <v>422</v>
      </c>
      <c r="B35" s="41">
        <v>0</v>
      </c>
      <c r="C35" s="41">
        <v>0</v>
      </c>
      <c r="D35" s="41">
        <v>0</v>
      </c>
      <c r="E35" s="41">
        <v>0</v>
      </c>
      <c r="F35" s="41">
        <v>0</v>
      </c>
      <c r="G35" s="41">
        <v>0</v>
      </c>
    </row>
    <row r="36" spans="1:7" ht="14.5" customHeight="1" x14ac:dyDescent="0.4">
      <c r="A36" s="60" t="s">
        <v>423</v>
      </c>
      <c r="B36" s="41">
        <v>0</v>
      </c>
      <c r="C36" s="41">
        <v>0</v>
      </c>
      <c r="D36" s="41">
        <v>0</v>
      </c>
      <c r="E36" s="41">
        <v>0</v>
      </c>
      <c r="F36" s="41">
        <v>0</v>
      </c>
      <c r="G36" s="41">
        <v>0</v>
      </c>
    </row>
    <row r="37" spans="1:7" ht="14.5" customHeight="1" x14ac:dyDescent="0.4">
      <c r="A37" s="52" t="s">
        <v>424</v>
      </c>
      <c r="B37" s="41">
        <v>0</v>
      </c>
      <c r="C37" s="41">
        <v>0</v>
      </c>
      <c r="D37" s="41">
        <v>0</v>
      </c>
      <c r="E37" s="41">
        <v>0</v>
      </c>
      <c r="F37" s="41">
        <v>0</v>
      </c>
      <c r="G37" s="41">
        <v>0</v>
      </c>
    </row>
    <row r="38" spans="1:7" x14ac:dyDescent="0.4">
      <c r="A38" s="63" t="s">
        <v>425</v>
      </c>
      <c r="B38" s="41">
        <v>0</v>
      </c>
      <c r="C38" s="41">
        <v>0</v>
      </c>
      <c r="D38" s="41">
        <v>0</v>
      </c>
      <c r="E38" s="41">
        <v>0</v>
      </c>
      <c r="F38" s="41">
        <v>0</v>
      </c>
      <c r="G38" s="41">
        <v>0</v>
      </c>
    </row>
    <row r="39" spans="1:7" ht="29.15" x14ac:dyDescent="0.4">
      <c r="A39" s="63" t="s">
        <v>426</v>
      </c>
      <c r="B39" s="41">
        <v>0</v>
      </c>
      <c r="C39" s="41">
        <v>0</v>
      </c>
      <c r="D39" s="41">
        <v>0</v>
      </c>
      <c r="E39" s="41">
        <v>0</v>
      </c>
      <c r="F39" s="41">
        <v>0</v>
      </c>
      <c r="G39" s="41">
        <v>0</v>
      </c>
    </row>
    <row r="40" spans="1:7" x14ac:dyDescent="0.4">
      <c r="A40" s="63" t="s">
        <v>427</v>
      </c>
      <c r="B40" s="41">
        <v>0</v>
      </c>
      <c r="C40" s="41">
        <v>0</v>
      </c>
      <c r="D40" s="41">
        <v>0</v>
      </c>
      <c r="E40" s="41">
        <v>0</v>
      </c>
      <c r="F40" s="41">
        <v>0</v>
      </c>
      <c r="G40" s="41">
        <v>0</v>
      </c>
    </row>
    <row r="41" spans="1:7" x14ac:dyDescent="0.4">
      <c r="A41" s="63" t="s">
        <v>428</v>
      </c>
      <c r="B41" s="41">
        <v>0</v>
      </c>
      <c r="C41" s="41">
        <v>0</v>
      </c>
      <c r="D41" s="41">
        <v>0</v>
      </c>
      <c r="E41" s="41">
        <v>0</v>
      </c>
      <c r="F41" s="41">
        <v>0</v>
      </c>
      <c r="G41" s="41">
        <v>0</v>
      </c>
    </row>
    <row r="42" spans="1:7" x14ac:dyDescent="0.4">
      <c r="A42" s="63"/>
      <c r="B42" s="47"/>
      <c r="C42" s="47"/>
      <c r="D42" s="47"/>
      <c r="E42" s="47"/>
      <c r="F42" s="47"/>
      <c r="G42" s="47"/>
    </row>
    <row r="43" spans="1:7" x14ac:dyDescent="0.4">
      <c r="A43" s="3" t="s">
        <v>429</v>
      </c>
      <c r="B43" s="4">
        <v>0</v>
      </c>
      <c r="C43" s="4">
        <v>0</v>
      </c>
      <c r="D43" s="4">
        <v>0</v>
      </c>
      <c r="E43" s="4">
        <v>0</v>
      </c>
      <c r="F43" s="4">
        <v>0</v>
      </c>
      <c r="G43" s="4">
        <v>0</v>
      </c>
    </row>
    <row r="44" spans="1:7" x14ac:dyDescent="0.4">
      <c r="A44" s="51" t="s">
        <v>397</v>
      </c>
      <c r="B44" s="41">
        <v>0</v>
      </c>
      <c r="C44" s="41">
        <v>0</v>
      </c>
      <c r="D44" s="41">
        <v>0</v>
      </c>
      <c r="E44" s="41">
        <v>0</v>
      </c>
      <c r="F44" s="41">
        <v>0</v>
      </c>
      <c r="G44" s="41">
        <v>0</v>
      </c>
    </row>
    <row r="45" spans="1:7" x14ac:dyDescent="0.4">
      <c r="A45" s="63" t="s">
        <v>398</v>
      </c>
      <c r="B45" s="41">
        <v>0</v>
      </c>
      <c r="C45" s="41">
        <v>0</v>
      </c>
      <c r="D45" s="41">
        <v>0</v>
      </c>
      <c r="E45" s="41">
        <v>0</v>
      </c>
      <c r="F45" s="41">
        <v>0</v>
      </c>
      <c r="G45" s="41">
        <v>0</v>
      </c>
    </row>
    <row r="46" spans="1:7" x14ac:dyDescent="0.4">
      <c r="A46" s="63" t="s">
        <v>399</v>
      </c>
      <c r="B46" s="41">
        <v>0</v>
      </c>
      <c r="C46" s="41">
        <v>0</v>
      </c>
      <c r="D46" s="41">
        <v>0</v>
      </c>
      <c r="E46" s="41">
        <v>0</v>
      </c>
      <c r="F46" s="41">
        <v>0</v>
      </c>
      <c r="G46" s="41">
        <v>0</v>
      </c>
    </row>
    <row r="47" spans="1:7" x14ac:dyDescent="0.4">
      <c r="A47" s="63" t="s">
        <v>400</v>
      </c>
      <c r="B47" s="41">
        <v>0</v>
      </c>
      <c r="C47" s="41">
        <v>0</v>
      </c>
      <c r="D47" s="41">
        <v>0</v>
      </c>
      <c r="E47" s="41">
        <v>0</v>
      </c>
      <c r="F47" s="41">
        <v>0</v>
      </c>
      <c r="G47" s="41">
        <v>0</v>
      </c>
    </row>
    <row r="48" spans="1:7" x14ac:dyDescent="0.4">
      <c r="A48" s="63" t="s">
        <v>401</v>
      </c>
      <c r="B48" s="41">
        <v>0</v>
      </c>
      <c r="C48" s="41">
        <v>0</v>
      </c>
      <c r="D48" s="41">
        <v>0</v>
      </c>
      <c r="E48" s="41">
        <v>0</v>
      </c>
      <c r="F48" s="41">
        <v>0</v>
      </c>
      <c r="G48" s="41">
        <v>0</v>
      </c>
    </row>
    <row r="49" spans="1:7" x14ac:dyDescent="0.4">
      <c r="A49" s="63" t="s">
        <v>402</v>
      </c>
      <c r="B49" s="41">
        <v>0</v>
      </c>
      <c r="C49" s="41">
        <v>0</v>
      </c>
      <c r="D49" s="41">
        <v>0</v>
      </c>
      <c r="E49" s="41">
        <v>0</v>
      </c>
      <c r="F49" s="41">
        <v>0</v>
      </c>
      <c r="G49" s="41">
        <v>0</v>
      </c>
    </row>
    <row r="50" spans="1:7" x14ac:dyDescent="0.4">
      <c r="A50" s="63" t="s">
        <v>403</v>
      </c>
      <c r="B50" s="41">
        <v>0</v>
      </c>
      <c r="C50" s="41">
        <v>0</v>
      </c>
      <c r="D50" s="41">
        <v>0</v>
      </c>
      <c r="E50" s="41">
        <v>0</v>
      </c>
      <c r="F50" s="41">
        <v>0</v>
      </c>
      <c r="G50" s="41">
        <v>0</v>
      </c>
    </row>
    <row r="51" spans="1:7" x14ac:dyDescent="0.4">
      <c r="A51" s="63" t="s">
        <v>404</v>
      </c>
      <c r="B51" s="41">
        <v>0</v>
      </c>
      <c r="C51" s="41">
        <v>0</v>
      </c>
      <c r="D51" s="41">
        <v>0</v>
      </c>
      <c r="E51" s="41">
        <v>0</v>
      </c>
      <c r="F51" s="41">
        <v>0</v>
      </c>
      <c r="G51" s="41">
        <v>0</v>
      </c>
    </row>
    <row r="52" spans="1:7" x14ac:dyDescent="0.4">
      <c r="A52" s="63" t="s">
        <v>405</v>
      </c>
      <c r="B52" s="41">
        <v>0</v>
      </c>
      <c r="C52" s="41">
        <v>0</v>
      </c>
      <c r="D52" s="41">
        <v>0</v>
      </c>
      <c r="E52" s="41">
        <v>0</v>
      </c>
      <c r="F52" s="41">
        <v>0</v>
      </c>
      <c r="G52" s="41">
        <v>0</v>
      </c>
    </row>
    <row r="53" spans="1:7" x14ac:dyDescent="0.4">
      <c r="A53" s="51" t="s">
        <v>406</v>
      </c>
      <c r="B53" s="41">
        <v>0</v>
      </c>
      <c r="C53" s="41">
        <v>0</v>
      </c>
      <c r="D53" s="41">
        <v>0</v>
      </c>
      <c r="E53" s="41">
        <v>0</v>
      </c>
      <c r="F53" s="41">
        <v>0</v>
      </c>
      <c r="G53" s="41">
        <v>0</v>
      </c>
    </row>
    <row r="54" spans="1:7" x14ac:dyDescent="0.4">
      <c r="A54" s="63" t="s">
        <v>407</v>
      </c>
      <c r="B54" s="41">
        <v>0</v>
      </c>
      <c r="C54" s="41">
        <v>0</v>
      </c>
      <c r="D54" s="41">
        <v>0</v>
      </c>
      <c r="E54" s="41">
        <v>0</v>
      </c>
      <c r="F54" s="41">
        <v>0</v>
      </c>
      <c r="G54" s="41">
        <v>0</v>
      </c>
    </row>
    <row r="55" spans="1:7" x14ac:dyDescent="0.4">
      <c r="A55" s="63" t="s">
        <v>408</v>
      </c>
      <c r="B55" s="41">
        <v>0</v>
      </c>
      <c r="C55" s="41">
        <v>0</v>
      </c>
      <c r="D55" s="41">
        <v>0</v>
      </c>
      <c r="E55" s="41">
        <v>0</v>
      </c>
      <c r="F55" s="41">
        <v>0</v>
      </c>
      <c r="G55" s="41">
        <v>0</v>
      </c>
    </row>
    <row r="56" spans="1:7" x14ac:dyDescent="0.4">
      <c r="A56" s="63" t="s">
        <v>409</v>
      </c>
      <c r="B56" s="41">
        <v>0</v>
      </c>
      <c r="C56" s="41">
        <v>0</v>
      </c>
      <c r="D56" s="41">
        <v>0</v>
      </c>
      <c r="E56" s="41">
        <v>0</v>
      </c>
      <c r="F56" s="41">
        <v>0</v>
      </c>
      <c r="G56" s="41">
        <v>0</v>
      </c>
    </row>
    <row r="57" spans="1:7" x14ac:dyDescent="0.4">
      <c r="A57" s="64" t="s">
        <v>410</v>
      </c>
      <c r="B57" s="41">
        <v>0</v>
      </c>
      <c r="C57" s="41">
        <v>0</v>
      </c>
      <c r="D57" s="41">
        <v>0</v>
      </c>
      <c r="E57" s="41">
        <v>0</v>
      </c>
      <c r="F57" s="41">
        <v>0</v>
      </c>
      <c r="G57" s="41">
        <v>0</v>
      </c>
    </row>
    <row r="58" spans="1:7" x14ac:dyDescent="0.4">
      <c r="A58" s="63" t="s">
        <v>411</v>
      </c>
      <c r="B58" s="41">
        <v>0</v>
      </c>
      <c r="C58" s="41">
        <v>0</v>
      </c>
      <c r="D58" s="41">
        <v>0</v>
      </c>
      <c r="E58" s="41">
        <v>0</v>
      </c>
      <c r="F58" s="41">
        <v>0</v>
      </c>
      <c r="G58" s="41">
        <v>0</v>
      </c>
    </row>
    <row r="59" spans="1:7" x14ac:dyDescent="0.4">
      <c r="A59" s="63" t="s">
        <v>412</v>
      </c>
      <c r="B59" s="41">
        <v>0</v>
      </c>
      <c r="C59" s="41">
        <v>0</v>
      </c>
      <c r="D59" s="41">
        <v>0</v>
      </c>
      <c r="E59" s="41">
        <v>0</v>
      </c>
      <c r="F59" s="41">
        <v>0</v>
      </c>
      <c r="G59" s="41">
        <v>0</v>
      </c>
    </row>
    <row r="60" spans="1:7" x14ac:dyDescent="0.4">
      <c r="A60" s="63" t="s">
        <v>413</v>
      </c>
      <c r="B60" s="41">
        <v>0</v>
      </c>
      <c r="C60" s="41">
        <v>0</v>
      </c>
      <c r="D60" s="41">
        <v>0</v>
      </c>
      <c r="E60" s="41">
        <v>0</v>
      </c>
      <c r="F60" s="41">
        <v>0</v>
      </c>
      <c r="G60" s="41">
        <v>0</v>
      </c>
    </row>
    <row r="61" spans="1:7" x14ac:dyDescent="0.4">
      <c r="A61" s="51" t="s">
        <v>414</v>
      </c>
      <c r="B61" s="41">
        <v>0</v>
      </c>
      <c r="C61" s="41">
        <v>0</v>
      </c>
      <c r="D61" s="41">
        <v>0</v>
      </c>
      <c r="E61" s="41">
        <v>0</v>
      </c>
      <c r="F61" s="41">
        <v>0</v>
      </c>
      <c r="G61" s="41">
        <v>0</v>
      </c>
    </row>
    <row r="62" spans="1:7" x14ac:dyDescent="0.4">
      <c r="A62" s="63" t="s">
        <v>415</v>
      </c>
      <c r="B62" s="41">
        <v>0</v>
      </c>
      <c r="C62" s="41">
        <v>0</v>
      </c>
      <c r="D62" s="41">
        <v>0</v>
      </c>
      <c r="E62" s="41">
        <v>0</v>
      </c>
      <c r="F62" s="41">
        <v>0</v>
      </c>
      <c r="G62" s="41">
        <v>0</v>
      </c>
    </row>
    <row r="63" spans="1:7" x14ac:dyDescent="0.4">
      <c r="A63" s="63" t="s">
        <v>416</v>
      </c>
      <c r="B63" s="41">
        <v>0</v>
      </c>
      <c r="C63" s="41">
        <v>0</v>
      </c>
      <c r="D63" s="41">
        <v>0</v>
      </c>
      <c r="E63" s="41">
        <v>0</v>
      </c>
      <c r="F63" s="41">
        <v>0</v>
      </c>
      <c r="G63" s="41">
        <v>0</v>
      </c>
    </row>
    <row r="64" spans="1:7" x14ac:dyDescent="0.4">
      <c r="A64" s="63" t="s">
        <v>417</v>
      </c>
      <c r="B64" s="41">
        <v>0</v>
      </c>
      <c r="C64" s="41">
        <v>0</v>
      </c>
      <c r="D64" s="41">
        <v>0</v>
      </c>
      <c r="E64" s="41">
        <v>0</v>
      </c>
      <c r="F64" s="41">
        <v>0</v>
      </c>
      <c r="G64" s="41">
        <v>0</v>
      </c>
    </row>
    <row r="65" spans="1:7" x14ac:dyDescent="0.4">
      <c r="A65" s="63" t="s">
        <v>418</v>
      </c>
      <c r="B65" s="41">
        <v>0</v>
      </c>
      <c r="C65" s="41">
        <v>0</v>
      </c>
      <c r="D65" s="41">
        <v>0</v>
      </c>
      <c r="E65" s="41">
        <v>0</v>
      </c>
      <c r="F65" s="41">
        <v>0</v>
      </c>
      <c r="G65" s="41">
        <v>0</v>
      </c>
    </row>
    <row r="66" spans="1:7" x14ac:dyDescent="0.4">
      <c r="A66" s="63" t="s">
        <v>419</v>
      </c>
      <c r="B66" s="41">
        <v>0</v>
      </c>
      <c r="C66" s="41">
        <v>0</v>
      </c>
      <c r="D66" s="41">
        <v>0</v>
      </c>
      <c r="E66" s="41">
        <v>0</v>
      </c>
      <c r="F66" s="41">
        <v>0</v>
      </c>
      <c r="G66" s="41">
        <v>0</v>
      </c>
    </row>
    <row r="67" spans="1:7" x14ac:dyDescent="0.4">
      <c r="A67" s="63" t="s">
        <v>420</v>
      </c>
      <c r="B67" s="41">
        <v>0</v>
      </c>
      <c r="C67" s="41">
        <v>0</v>
      </c>
      <c r="D67" s="41">
        <v>0</v>
      </c>
      <c r="E67" s="41">
        <v>0</v>
      </c>
      <c r="F67" s="41">
        <v>0</v>
      </c>
      <c r="G67" s="41">
        <v>0</v>
      </c>
    </row>
    <row r="68" spans="1:7" x14ac:dyDescent="0.4">
      <c r="A68" s="63" t="s">
        <v>421</v>
      </c>
      <c r="B68" s="41">
        <v>0</v>
      </c>
      <c r="C68" s="41">
        <v>0</v>
      </c>
      <c r="D68" s="41">
        <v>0</v>
      </c>
      <c r="E68" s="41">
        <v>0</v>
      </c>
      <c r="F68" s="41">
        <v>0</v>
      </c>
      <c r="G68" s="41">
        <v>0</v>
      </c>
    </row>
    <row r="69" spans="1:7" x14ac:dyDescent="0.4">
      <c r="A69" s="63" t="s">
        <v>422</v>
      </c>
      <c r="B69" s="41">
        <v>0</v>
      </c>
      <c r="C69" s="41">
        <v>0</v>
      </c>
      <c r="D69" s="41">
        <v>0</v>
      </c>
      <c r="E69" s="41">
        <v>0</v>
      </c>
      <c r="F69" s="41">
        <v>0</v>
      </c>
      <c r="G69" s="41">
        <v>0</v>
      </c>
    </row>
    <row r="70" spans="1:7" x14ac:dyDescent="0.4">
      <c r="A70" s="63" t="s">
        <v>423</v>
      </c>
      <c r="B70" s="41">
        <v>0</v>
      </c>
      <c r="C70" s="41">
        <v>0</v>
      </c>
      <c r="D70" s="41">
        <v>0</v>
      </c>
      <c r="E70" s="41">
        <v>0</v>
      </c>
      <c r="F70" s="41">
        <v>0</v>
      </c>
      <c r="G70" s="41">
        <v>0</v>
      </c>
    </row>
    <row r="71" spans="1:7" x14ac:dyDescent="0.4">
      <c r="A71" s="52" t="s">
        <v>424</v>
      </c>
      <c r="B71" s="41">
        <v>0</v>
      </c>
      <c r="C71" s="41">
        <v>0</v>
      </c>
      <c r="D71" s="41">
        <v>0</v>
      </c>
      <c r="E71" s="41">
        <v>0</v>
      </c>
      <c r="F71" s="41">
        <v>0</v>
      </c>
      <c r="G71" s="41">
        <v>0</v>
      </c>
    </row>
    <row r="72" spans="1:7" x14ac:dyDescent="0.4">
      <c r="A72" s="63" t="s">
        <v>425</v>
      </c>
      <c r="B72" s="41">
        <v>0</v>
      </c>
      <c r="C72" s="41">
        <v>0</v>
      </c>
      <c r="D72" s="41">
        <v>0</v>
      </c>
      <c r="E72" s="41">
        <v>0</v>
      </c>
      <c r="F72" s="41">
        <v>0</v>
      </c>
      <c r="G72" s="41">
        <v>0</v>
      </c>
    </row>
    <row r="73" spans="1:7" ht="29.15" x14ac:dyDescent="0.4">
      <c r="A73" s="63" t="s">
        <v>426</v>
      </c>
      <c r="B73" s="41">
        <v>0</v>
      </c>
      <c r="C73" s="41">
        <v>0</v>
      </c>
      <c r="D73" s="41">
        <v>0</v>
      </c>
      <c r="E73" s="41">
        <v>0</v>
      </c>
      <c r="F73" s="41">
        <v>0</v>
      </c>
      <c r="G73" s="41">
        <v>0</v>
      </c>
    </row>
    <row r="74" spans="1:7" x14ac:dyDescent="0.4">
      <c r="A74" s="63" t="s">
        <v>427</v>
      </c>
      <c r="B74" s="41">
        <v>0</v>
      </c>
      <c r="C74" s="41">
        <v>0</v>
      </c>
      <c r="D74" s="41">
        <v>0</v>
      </c>
      <c r="E74" s="41">
        <v>0</v>
      </c>
      <c r="F74" s="41">
        <v>0</v>
      </c>
      <c r="G74" s="41">
        <v>0</v>
      </c>
    </row>
    <row r="75" spans="1:7" x14ac:dyDescent="0.4">
      <c r="A75" s="63" t="s">
        <v>428</v>
      </c>
      <c r="B75" s="41">
        <v>0</v>
      </c>
      <c r="C75" s="41">
        <v>0</v>
      </c>
      <c r="D75" s="41">
        <v>0</v>
      </c>
      <c r="E75" s="41">
        <v>0</v>
      </c>
      <c r="F75" s="41">
        <v>0</v>
      </c>
      <c r="G75" s="41">
        <v>0</v>
      </c>
    </row>
    <row r="76" spans="1:7" x14ac:dyDescent="0.4">
      <c r="A76" s="39"/>
      <c r="B76" s="43"/>
      <c r="C76" s="43"/>
      <c r="D76" s="43"/>
      <c r="E76" s="43"/>
      <c r="F76" s="43"/>
      <c r="G76" s="43"/>
    </row>
    <row r="77" spans="1:7" x14ac:dyDescent="0.4">
      <c r="A77" s="3" t="s">
        <v>379</v>
      </c>
      <c r="B77" s="4">
        <f>+B9+B43</f>
        <v>29474579.219999999</v>
      </c>
      <c r="C77" s="4">
        <f t="shared" ref="C77:G77" si="2">+C9+C43</f>
        <v>5528808.5999999996</v>
      </c>
      <c r="D77" s="4">
        <f t="shared" si="2"/>
        <v>35003387.82</v>
      </c>
      <c r="E77" s="4">
        <f t="shared" si="2"/>
        <v>5110279.9499999993</v>
      </c>
      <c r="F77" s="4">
        <f t="shared" si="2"/>
        <v>5110279.9499999993</v>
      </c>
      <c r="G77" s="4">
        <f t="shared" si="2"/>
        <v>29893107.869999997</v>
      </c>
    </row>
    <row r="78" spans="1:7" x14ac:dyDescent="0.4">
      <c r="A78" s="49"/>
      <c r="B78" s="65"/>
      <c r="C78" s="65"/>
      <c r="D78" s="65"/>
      <c r="E78" s="65"/>
      <c r="F78" s="65"/>
      <c r="G78" s="65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C38:G41 B61:G61 B9:G10 B37:G37 B19:G19 B27:G27 B53:G53 C72:G75 B43:B44 B71:G71 C11:G12 C20:G26 C28:G36 C43:G52 C54:G60 C62:G70 C14:G18 B76:G77" xr:uid="{C1DEA987-D1A8-495D-B9E4-846B5D56AC57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48" orientation="portrait" horizontalDpi="1200" verticalDpi="12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4F0374-EDA9-489F-B25F-809735D042EC}">
  <sheetPr>
    <outlinePr summaryBelow="0"/>
    <pageSetUpPr fitToPage="1"/>
  </sheetPr>
  <dimension ref="A1:G34"/>
  <sheetViews>
    <sheetView showGridLines="0" zoomScale="75" zoomScaleNormal="75" workbookViewId="0">
      <selection activeCell="G36" sqref="A1:G36"/>
    </sheetView>
  </sheetViews>
  <sheetFormatPr baseColWidth="10" defaultColWidth="11" defaultRowHeight="14.6" x14ac:dyDescent="0.4"/>
  <cols>
    <col min="1" max="1" width="68.84375" bestFit="1" customWidth="1"/>
    <col min="2" max="2" width="21.84375" bestFit="1" customWidth="1"/>
    <col min="3" max="3" width="19.84375" customWidth="1"/>
    <col min="4" max="4" width="20.84375" bestFit="1" customWidth="1"/>
    <col min="5" max="6" width="22.3046875" bestFit="1" customWidth="1"/>
    <col min="7" max="7" width="19.53515625" bestFit="1" customWidth="1"/>
  </cols>
  <sheetData>
    <row r="1" spans="1:7" ht="33.65" customHeight="1" x14ac:dyDescent="0.4">
      <c r="A1" s="192" t="s">
        <v>430</v>
      </c>
      <c r="B1" s="175"/>
      <c r="C1" s="175"/>
      <c r="D1" s="175"/>
      <c r="E1" s="175"/>
      <c r="F1" s="175"/>
      <c r="G1" s="176"/>
    </row>
    <row r="2" spans="1:7" x14ac:dyDescent="0.4">
      <c r="A2" s="93" t="str">
        <f>'Formato 1'!A2</f>
        <v>INSTITUTO MUNICIPAL DE PLANEACION DE IRAPUATO GUANAJUATO</v>
      </c>
      <c r="B2" s="94"/>
      <c r="C2" s="94"/>
      <c r="D2" s="94"/>
      <c r="E2" s="94"/>
      <c r="F2" s="94"/>
      <c r="G2" s="95"/>
    </row>
    <row r="3" spans="1:7" x14ac:dyDescent="0.4">
      <c r="A3" s="96" t="s">
        <v>297</v>
      </c>
      <c r="B3" s="97"/>
      <c r="C3" s="97"/>
      <c r="D3" s="97"/>
      <c r="E3" s="97"/>
      <c r="F3" s="97"/>
      <c r="G3" s="98"/>
    </row>
    <row r="4" spans="1:7" x14ac:dyDescent="0.4">
      <c r="A4" s="96" t="s">
        <v>431</v>
      </c>
      <c r="B4" s="97"/>
      <c r="C4" s="97"/>
      <c r="D4" s="97"/>
      <c r="E4" s="97"/>
      <c r="F4" s="97"/>
      <c r="G4" s="98"/>
    </row>
    <row r="5" spans="1:7" x14ac:dyDescent="0.4">
      <c r="A5" s="96" t="str">
        <f>'Formato 3'!A4</f>
        <v>Del 1 de enero al 31 de marzo de 2026</v>
      </c>
      <c r="B5" s="97"/>
      <c r="C5" s="97"/>
      <c r="D5" s="97"/>
      <c r="E5" s="97"/>
      <c r="F5" s="97"/>
      <c r="G5" s="98"/>
    </row>
    <row r="6" spans="1:7" x14ac:dyDescent="0.4">
      <c r="A6" s="99" t="s">
        <v>2</v>
      </c>
      <c r="B6" s="100"/>
      <c r="C6" s="100"/>
      <c r="D6" s="100"/>
      <c r="E6" s="100"/>
      <c r="F6" s="100"/>
      <c r="G6" s="101"/>
    </row>
    <row r="7" spans="1:7" x14ac:dyDescent="0.4">
      <c r="A7" s="187" t="s">
        <v>5</v>
      </c>
      <c r="B7" s="190" t="s">
        <v>299</v>
      </c>
      <c r="C7" s="190"/>
      <c r="D7" s="190"/>
      <c r="E7" s="190"/>
      <c r="F7" s="190"/>
      <c r="G7" s="190" t="s">
        <v>300</v>
      </c>
    </row>
    <row r="8" spans="1:7" ht="29.15" x14ac:dyDescent="0.4">
      <c r="A8" s="188"/>
      <c r="B8" s="7" t="s">
        <v>205</v>
      </c>
      <c r="C8" s="32" t="s">
        <v>395</v>
      </c>
      <c r="D8" s="32" t="s">
        <v>232</v>
      </c>
      <c r="E8" s="32" t="s">
        <v>190</v>
      </c>
      <c r="F8" s="32" t="s">
        <v>206</v>
      </c>
      <c r="G8" s="197"/>
    </row>
    <row r="9" spans="1:7" ht="15.75" customHeight="1" x14ac:dyDescent="0.4">
      <c r="A9" s="25" t="s">
        <v>432</v>
      </c>
      <c r="B9" s="102">
        <f>+B10</f>
        <v>11077137.77</v>
      </c>
      <c r="C9" s="102">
        <f t="shared" ref="C9:G9" si="0">+C10</f>
        <v>0</v>
      </c>
      <c r="D9" s="102">
        <f t="shared" si="0"/>
        <v>11077137.77</v>
      </c>
      <c r="E9" s="102">
        <f t="shared" si="0"/>
        <v>1940049.2200000002</v>
      </c>
      <c r="F9" s="102">
        <f t="shared" si="0"/>
        <v>1940049.2200000002</v>
      </c>
      <c r="G9" s="102">
        <f t="shared" si="0"/>
        <v>9137088.5500000007</v>
      </c>
    </row>
    <row r="10" spans="1:7" x14ac:dyDescent="0.4">
      <c r="A10" s="51" t="s">
        <v>433</v>
      </c>
      <c r="B10" s="58">
        <f>+'Formato 6 a)'!B10</f>
        <v>11077137.77</v>
      </c>
      <c r="C10" s="58">
        <f>+'Formato 6 a)'!C10</f>
        <v>0</v>
      </c>
      <c r="D10" s="58">
        <f>+'Formato 6 a)'!D10</f>
        <v>11077137.77</v>
      </c>
      <c r="E10" s="58">
        <f>+'Formato 6 a)'!E10</f>
        <v>1940049.2200000002</v>
      </c>
      <c r="F10" s="58">
        <f>+'Formato 6 a)'!F10</f>
        <v>1940049.2200000002</v>
      </c>
      <c r="G10" s="58">
        <f>+'Formato 6 a)'!G10</f>
        <v>9137088.5500000007</v>
      </c>
    </row>
    <row r="11" spans="1:7" ht="15.75" customHeight="1" x14ac:dyDescent="0.4">
      <c r="A11" s="51" t="s">
        <v>434</v>
      </c>
      <c r="B11" s="59">
        <v>0</v>
      </c>
      <c r="C11" s="59">
        <v>0</v>
      </c>
      <c r="D11" s="59">
        <v>0</v>
      </c>
      <c r="E11" s="59">
        <v>0</v>
      </c>
      <c r="F11" s="59">
        <v>0</v>
      </c>
      <c r="G11" s="59">
        <v>0</v>
      </c>
    </row>
    <row r="12" spans="1:7" x14ac:dyDescent="0.4">
      <c r="A12" s="51" t="s">
        <v>435</v>
      </c>
      <c r="B12" s="59">
        <v>0</v>
      </c>
      <c r="C12" s="59">
        <v>0</v>
      </c>
      <c r="D12" s="59">
        <v>0</v>
      </c>
      <c r="E12" s="59">
        <v>0</v>
      </c>
      <c r="F12" s="59">
        <v>0</v>
      </c>
      <c r="G12" s="59">
        <v>0</v>
      </c>
    </row>
    <row r="13" spans="1:7" x14ac:dyDescent="0.4">
      <c r="A13" s="60" t="s">
        <v>436</v>
      </c>
      <c r="B13" s="59">
        <v>0</v>
      </c>
      <c r="C13" s="59">
        <v>0</v>
      </c>
      <c r="D13" s="59">
        <v>0</v>
      </c>
      <c r="E13" s="59">
        <v>0</v>
      </c>
      <c r="F13" s="59">
        <v>0</v>
      </c>
      <c r="G13" s="59">
        <v>0</v>
      </c>
    </row>
    <row r="14" spans="1:7" x14ac:dyDescent="0.4">
      <c r="A14" s="60" t="s">
        <v>437</v>
      </c>
      <c r="B14" s="59">
        <v>0</v>
      </c>
      <c r="C14" s="59">
        <v>0</v>
      </c>
      <c r="D14" s="59">
        <v>0</v>
      </c>
      <c r="E14" s="59">
        <v>0</v>
      </c>
      <c r="F14" s="59">
        <v>0</v>
      </c>
      <c r="G14" s="59">
        <v>0</v>
      </c>
    </row>
    <row r="15" spans="1:7" x14ac:dyDescent="0.4">
      <c r="A15" s="51" t="s">
        <v>438</v>
      </c>
      <c r="B15" s="59">
        <v>0</v>
      </c>
      <c r="C15" s="59">
        <v>0</v>
      </c>
      <c r="D15" s="59">
        <v>0</v>
      </c>
      <c r="E15" s="59">
        <v>0</v>
      </c>
      <c r="F15" s="59">
        <v>0</v>
      </c>
      <c r="G15" s="59">
        <v>0</v>
      </c>
    </row>
    <row r="16" spans="1:7" ht="29.15" x14ac:dyDescent="0.4">
      <c r="A16" s="52" t="s">
        <v>439</v>
      </c>
      <c r="B16" s="59">
        <v>0</v>
      </c>
      <c r="C16" s="59">
        <v>0</v>
      </c>
      <c r="D16" s="59">
        <v>0</v>
      </c>
      <c r="E16" s="59">
        <v>0</v>
      </c>
      <c r="F16" s="59">
        <v>0</v>
      </c>
      <c r="G16" s="59">
        <v>0</v>
      </c>
    </row>
    <row r="17" spans="1:7" x14ac:dyDescent="0.4">
      <c r="A17" s="60" t="s">
        <v>440</v>
      </c>
      <c r="B17" s="59">
        <v>0</v>
      </c>
      <c r="C17" s="59">
        <v>0</v>
      </c>
      <c r="D17" s="59">
        <v>0</v>
      </c>
      <c r="E17" s="59">
        <v>0</v>
      </c>
      <c r="F17" s="59">
        <v>0</v>
      </c>
      <c r="G17" s="59">
        <v>0</v>
      </c>
    </row>
    <row r="18" spans="1:7" x14ac:dyDescent="0.4">
      <c r="A18" s="60" t="s">
        <v>441</v>
      </c>
      <c r="B18" s="59">
        <v>0</v>
      </c>
      <c r="C18" s="59">
        <v>0</v>
      </c>
      <c r="D18" s="59">
        <v>0</v>
      </c>
      <c r="E18" s="59">
        <v>0</v>
      </c>
      <c r="F18" s="59">
        <v>0</v>
      </c>
      <c r="G18" s="59">
        <v>0</v>
      </c>
    </row>
    <row r="19" spans="1:7" x14ac:dyDescent="0.4">
      <c r="A19" s="51" t="s">
        <v>442</v>
      </c>
      <c r="B19" s="59">
        <v>0</v>
      </c>
      <c r="C19" s="59">
        <v>0</v>
      </c>
      <c r="D19" s="59">
        <v>0</v>
      </c>
      <c r="E19" s="59">
        <v>0</v>
      </c>
      <c r="F19" s="59">
        <v>0</v>
      </c>
      <c r="G19" s="59">
        <v>0</v>
      </c>
    </row>
    <row r="20" spans="1:7" x14ac:dyDescent="0.4">
      <c r="A20" s="39"/>
      <c r="B20" s="61"/>
      <c r="C20" s="61"/>
      <c r="D20" s="61"/>
      <c r="E20" s="61"/>
      <c r="F20" s="61"/>
      <c r="G20" s="61"/>
    </row>
    <row r="21" spans="1:7" x14ac:dyDescent="0.4">
      <c r="A21" s="33" t="s">
        <v>443</v>
      </c>
      <c r="B21" s="102">
        <v>0</v>
      </c>
      <c r="C21" s="102">
        <v>0</v>
      </c>
      <c r="D21" s="102">
        <v>0</v>
      </c>
      <c r="E21" s="102">
        <v>0</v>
      </c>
      <c r="F21" s="102">
        <v>0</v>
      </c>
      <c r="G21" s="102">
        <v>0</v>
      </c>
    </row>
    <row r="22" spans="1:7" x14ac:dyDescent="0.4">
      <c r="A22" s="51" t="s">
        <v>433</v>
      </c>
      <c r="B22" s="58">
        <v>0</v>
      </c>
      <c r="C22" s="58">
        <v>0</v>
      </c>
      <c r="D22" s="58">
        <v>0</v>
      </c>
      <c r="E22" s="58">
        <v>0</v>
      </c>
      <c r="F22" s="58">
        <v>0</v>
      </c>
      <c r="G22" s="59">
        <v>0</v>
      </c>
    </row>
    <row r="23" spans="1:7" x14ac:dyDescent="0.4">
      <c r="A23" s="51" t="s">
        <v>434</v>
      </c>
      <c r="B23" s="59">
        <v>0</v>
      </c>
      <c r="C23" s="59">
        <v>0</v>
      </c>
      <c r="D23" s="59">
        <v>0</v>
      </c>
      <c r="E23" s="59">
        <v>0</v>
      </c>
      <c r="F23" s="59">
        <v>0</v>
      </c>
      <c r="G23" s="59">
        <v>0</v>
      </c>
    </row>
    <row r="24" spans="1:7" x14ac:dyDescent="0.4">
      <c r="A24" s="51" t="s">
        <v>435</v>
      </c>
      <c r="B24" s="59">
        <v>0</v>
      </c>
      <c r="C24" s="59">
        <v>0</v>
      </c>
      <c r="D24" s="59">
        <v>0</v>
      </c>
      <c r="E24" s="59">
        <v>0</v>
      </c>
      <c r="F24" s="59">
        <v>0</v>
      </c>
      <c r="G24" s="59">
        <v>0</v>
      </c>
    </row>
    <row r="25" spans="1:7" x14ac:dyDescent="0.4">
      <c r="A25" s="60" t="s">
        <v>436</v>
      </c>
      <c r="B25" s="59">
        <v>0</v>
      </c>
      <c r="C25" s="59">
        <v>0</v>
      </c>
      <c r="D25" s="59">
        <v>0</v>
      </c>
      <c r="E25" s="59">
        <v>0</v>
      </c>
      <c r="F25" s="59">
        <v>0</v>
      </c>
      <c r="G25" s="59">
        <v>0</v>
      </c>
    </row>
    <row r="26" spans="1:7" x14ac:dyDescent="0.4">
      <c r="A26" s="60" t="s">
        <v>437</v>
      </c>
      <c r="B26" s="59">
        <v>0</v>
      </c>
      <c r="C26" s="59">
        <v>0</v>
      </c>
      <c r="D26" s="59">
        <v>0</v>
      </c>
      <c r="E26" s="59">
        <v>0</v>
      </c>
      <c r="F26" s="59">
        <v>0</v>
      </c>
      <c r="G26" s="59">
        <v>0</v>
      </c>
    </row>
    <row r="27" spans="1:7" x14ac:dyDescent="0.4">
      <c r="A27" s="51" t="s">
        <v>438</v>
      </c>
      <c r="B27" s="59">
        <v>0</v>
      </c>
      <c r="C27" s="59">
        <v>0</v>
      </c>
      <c r="D27" s="59">
        <v>0</v>
      </c>
      <c r="E27" s="59">
        <v>0</v>
      </c>
      <c r="F27" s="59">
        <v>0</v>
      </c>
      <c r="G27" s="59">
        <v>0</v>
      </c>
    </row>
    <row r="28" spans="1:7" ht="29.15" x14ac:dyDescent="0.4">
      <c r="A28" s="52" t="s">
        <v>439</v>
      </c>
      <c r="B28" s="59">
        <v>0</v>
      </c>
      <c r="C28" s="59">
        <v>0</v>
      </c>
      <c r="D28" s="59">
        <v>0</v>
      </c>
      <c r="E28" s="59">
        <v>0</v>
      </c>
      <c r="F28" s="59">
        <v>0</v>
      </c>
      <c r="G28" s="59">
        <v>0</v>
      </c>
    </row>
    <row r="29" spans="1:7" x14ac:dyDescent="0.4">
      <c r="A29" s="60" t="s">
        <v>440</v>
      </c>
      <c r="B29" s="59">
        <v>0</v>
      </c>
      <c r="C29" s="59">
        <v>0</v>
      </c>
      <c r="D29" s="59">
        <v>0</v>
      </c>
      <c r="E29" s="59">
        <v>0</v>
      </c>
      <c r="F29" s="59">
        <v>0</v>
      </c>
      <c r="G29" s="59">
        <v>0</v>
      </c>
    </row>
    <row r="30" spans="1:7" x14ac:dyDescent="0.4">
      <c r="A30" s="60" t="s">
        <v>441</v>
      </c>
      <c r="B30" s="59">
        <v>0</v>
      </c>
      <c r="C30" s="59">
        <v>0</v>
      </c>
      <c r="D30" s="59">
        <v>0</v>
      </c>
      <c r="E30" s="59">
        <v>0</v>
      </c>
      <c r="F30" s="59">
        <v>0</v>
      </c>
      <c r="G30" s="59">
        <v>0</v>
      </c>
    </row>
    <row r="31" spans="1:7" x14ac:dyDescent="0.4">
      <c r="A31" s="51" t="s">
        <v>442</v>
      </c>
      <c r="B31" s="59">
        <v>0</v>
      </c>
      <c r="C31" s="59">
        <v>0</v>
      </c>
      <c r="D31" s="59">
        <v>0</v>
      </c>
      <c r="E31" s="59">
        <v>0</v>
      </c>
      <c r="F31" s="59">
        <v>0</v>
      </c>
      <c r="G31" s="59">
        <v>0</v>
      </c>
    </row>
    <row r="32" spans="1:7" x14ac:dyDescent="0.4">
      <c r="A32" s="39"/>
      <c r="B32" s="61"/>
      <c r="C32" s="61"/>
      <c r="D32" s="61"/>
      <c r="E32" s="61"/>
      <c r="F32" s="61"/>
      <c r="G32" s="61"/>
    </row>
    <row r="33" spans="1:7" ht="14.5" customHeight="1" x14ac:dyDescent="0.4">
      <c r="A33" s="3" t="s">
        <v>444</v>
      </c>
      <c r="B33" s="102">
        <f>+B9+B21</f>
        <v>11077137.77</v>
      </c>
      <c r="C33" s="102">
        <f t="shared" ref="C33:G33" si="1">+C9+C21</f>
        <v>0</v>
      </c>
      <c r="D33" s="102">
        <f t="shared" si="1"/>
        <v>11077137.77</v>
      </c>
      <c r="E33" s="102">
        <f t="shared" si="1"/>
        <v>1940049.2200000002</v>
      </c>
      <c r="F33" s="102">
        <f t="shared" si="1"/>
        <v>1940049.2200000002</v>
      </c>
      <c r="G33" s="102">
        <f t="shared" si="1"/>
        <v>9137088.5500000007</v>
      </c>
    </row>
    <row r="34" spans="1:7" ht="14.5" customHeight="1" x14ac:dyDescent="0.4">
      <c r="A34" s="49"/>
      <c r="B34" s="62"/>
      <c r="C34" s="62"/>
      <c r="D34" s="62"/>
      <c r="E34" s="62"/>
      <c r="F34" s="62"/>
      <c r="G34" s="62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B9:G9 B11:F21 G11:G33 B23:F33" xr:uid="{1E559312-A123-48CF-8546-7CBBDC6870FE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2" orientation="portrait" horizontalDpi="1200" verticalDpi="12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231C4A-3117-45C0-BFE2-788F052BE513}">
  <sheetPr>
    <outlinePr summaryBelow="0"/>
    <pageSetUpPr fitToPage="1"/>
  </sheetPr>
  <dimension ref="A1:G37"/>
  <sheetViews>
    <sheetView showGridLines="0" zoomScale="75" zoomScaleNormal="75" workbookViewId="0">
      <selection activeCell="G38" sqref="A1:G38"/>
    </sheetView>
  </sheetViews>
  <sheetFormatPr baseColWidth="10" defaultColWidth="11" defaultRowHeight="14.6" x14ac:dyDescent="0.4"/>
  <cols>
    <col min="1" max="1" width="68.84375" bestFit="1" customWidth="1"/>
    <col min="2" max="2" width="23.3828125" customWidth="1"/>
    <col min="3" max="3" width="19.84375" customWidth="1"/>
    <col min="4" max="4" width="20.84375" bestFit="1" customWidth="1"/>
    <col min="5" max="6" width="22.3046875" bestFit="1" customWidth="1"/>
    <col min="7" max="7" width="19.53515625" bestFit="1" customWidth="1"/>
  </cols>
  <sheetData>
    <row r="1" spans="1:7" x14ac:dyDescent="0.4">
      <c r="A1" s="192" t="s">
        <v>445</v>
      </c>
      <c r="B1" s="175"/>
      <c r="C1" s="175"/>
      <c r="D1" s="175"/>
      <c r="E1" s="175"/>
      <c r="F1" s="175"/>
      <c r="G1" s="176"/>
    </row>
    <row r="2" spans="1:7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8"/>
      <c r="G2" s="179"/>
    </row>
    <row r="3" spans="1:7" x14ac:dyDescent="0.4">
      <c r="A3" s="180" t="s">
        <v>446</v>
      </c>
      <c r="B3" s="181"/>
      <c r="C3" s="181"/>
      <c r="D3" s="181"/>
      <c r="E3" s="181"/>
      <c r="F3" s="181"/>
      <c r="G3" s="182"/>
    </row>
    <row r="4" spans="1:7" x14ac:dyDescent="0.4">
      <c r="A4" s="180" t="s">
        <v>2</v>
      </c>
      <c r="B4" s="181"/>
      <c r="C4" s="181"/>
      <c r="D4" s="181"/>
      <c r="E4" s="181"/>
      <c r="F4" s="181"/>
      <c r="G4" s="182"/>
    </row>
    <row r="5" spans="1:7" x14ac:dyDescent="0.4">
      <c r="A5" s="183" t="s">
        <v>447</v>
      </c>
      <c r="B5" s="184"/>
      <c r="C5" s="184"/>
      <c r="D5" s="184"/>
      <c r="E5" s="184"/>
      <c r="F5" s="184"/>
      <c r="G5" s="185"/>
    </row>
    <row r="6" spans="1:7" x14ac:dyDescent="0.4">
      <c r="A6" s="103" t="s">
        <v>5</v>
      </c>
      <c r="B6" s="7">
        <v>2026</v>
      </c>
      <c r="C6" s="32">
        <f>B6+1</f>
        <v>2027</v>
      </c>
      <c r="D6" s="32">
        <f t="shared" ref="D6:G6" si="0">C6+1</f>
        <v>2028</v>
      </c>
      <c r="E6" s="32">
        <f t="shared" si="0"/>
        <v>2029</v>
      </c>
      <c r="F6" s="32">
        <f t="shared" si="0"/>
        <v>2030</v>
      </c>
      <c r="G6" s="32">
        <f t="shared" si="0"/>
        <v>2031</v>
      </c>
    </row>
    <row r="7" spans="1:7" ht="15.75" customHeight="1" x14ac:dyDescent="0.4">
      <c r="A7" s="25" t="s">
        <v>448</v>
      </c>
      <c r="B7" s="102">
        <f>SUM(B8:B19)</f>
        <v>29474579</v>
      </c>
      <c r="C7" s="102">
        <f t="shared" ref="C7:G7" si="1">SUM(C8:C19)</f>
        <v>30506189.264999997</v>
      </c>
      <c r="D7" s="102">
        <f t="shared" si="1"/>
        <v>31573905.889274996</v>
      </c>
      <c r="E7" s="102">
        <f t="shared" si="1"/>
        <v>32678992.595399618</v>
      </c>
      <c r="F7" s="102">
        <f t="shared" si="1"/>
        <v>33822757.3362386</v>
      </c>
      <c r="G7" s="102">
        <f t="shared" si="1"/>
        <v>35006553.843006946</v>
      </c>
    </row>
    <row r="8" spans="1:7" x14ac:dyDescent="0.4">
      <c r="A8" s="51" t="s">
        <v>449</v>
      </c>
      <c r="B8" s="58">
        <v>0</v>
      </c>
      <c r="C8" s="58">
        <v>0</v>
      </c>
      <c r="D8" s="58">
        <v>0</v>
      </c>
      <c r="E8" s="58">
        <v>0</v>
      </c>
      <c r="F8" s="58">
        <v>0</v>
      </c>
      <c r="G8" s="58">
        <v>0</v>
      </c>
    </row>
    <row r="9" spans="1:7" ht="15.75" customHeight="1" x14ac:dyDescent="0.4">
      <c r="A9" s="51" t="s">
        <v>450</v>
      </c>
      <c r="B9" s="58">
        <v>0</v>
      </c>
      <c r="C9" s="58">
        <v>0</v>
      </c>
      <c r="D9" s="58">
        <v>0</v>
      </c>
      <c r="E9" s="58">
        <v>0</v>
      </c>
      <c r="F9" s="58">
        <v>0</v>
      </c>
      <c r="G9" s="58">
        <v>0</v>
      </c>
    </row>
    <row r="10" spans="1:7" x14ac:dyDescent="0.4">
      <c r="A10" s="51" t="s">
        <v>451</v>
      </c>
      <c r="B10" s="58">
        <v>0</v>
      </c>
      <c r="C10" s="58">
        <v>0</v>
      </c>
      <c r="D10" s="58">
        <v>0</v>
      </c>
      <c r="E10" s="58">
        <v>0</v>
      </c>
      <c r="F10" s="58">
        <v>0</v>
      </c>
      <c r="G10" s="58">
        <v>0</v>
      </c>
    </row>
    <row r="11" spans="1:7" x14ac:dyDescent="0.4">
      <c r="A11" s="51" t="s">
        <v>452</v>
      </c>
      <c r="B11" s="58">
        <v>0</v>
      </c>
      <c r="C11" s="58">
        <v>0</v>
      </c>
      <c r="D11" s="58">
        <v>0</v>
      </c>
      <c r="E11" s="58">
        <v>0</v>
      </c>
      <c r="F11" s="58">
        <v>0</v>
      </c>
      <c r="G11" s="58">
        <v>0</v>
      </c>
    </row>
    <row r="12" spans="1:7" x14ac:dyDescent="0.4">
      <c r="A12" s="51" t="s">
        <v>453</v>
      </c>
      <c r="B12" s="58">
        <v>0</v>
      </c>
      <c r="C12" s="58">
        <v>0</v>
      </c>
      <c r="D12" s="58">
        <v>0</v>
      </c>
      <c r="E12" s="58">
        <v>0</v>
      </c>
      <c r="F12" s="58">
        <v>0</v>
      </c>
      <c r="G12" s="58">
        <v>0</v>
      </c>
    </row>
    <row r="13" spans="1:7" x14ac:dyDescent="0.4">
      <c r="A13" s="51" t="s">
        <v>454</v>
      </c>
      <c r="B13" s="58">
        <v>0</v>
      </c>
      <c r="C13" s="58">
        <v>0</v>
      </c>
      <c r="D13" s="58">
        <v>0</v>
      </c>
      <c r="E13" s="58">
        <v>0</v>
      </c>
      <c r="F13" s="58">
        <v>0</v>
      </c>
      <c r="G13" s="58">
        <v>0</v>
      </c>
    </row>
    <row r="14" spans="1:7" x14ac:dyDescent="0.4">
      <c r="A14" s="52" t="s">
        <v>455</v>
      </c>
      <c r="B14" s="58">
        <v>0</v>
      </c>
      <c r="C14" s="58">
        <v>0</v>
      </c>
      <c r="D14" s="58">
        <v>0</v>
      </c>
      <c r="E14" s="58">
        <v>0</v>
      </c>
      <c r="F14" s="58">
        <v>0</v>
      </c>
      <c r="G14" s="58">
        <v>0</v>
      </c>
    </row>
    <row r="15" spans="1:7" x14ac:dyDescent="0.4">
      <c r="A15" s="51" t="s">
        <v>456</v>
      </c>
      <c r="B15" s="58">
        <v>0</v>
      </c>
      <c r="C15" s="58">
        <v>0</v>
      </c>
      <c r="D15" s="58">
        <v>0</v>
      </c>
      <c r="E15" s="58">
        <v>0</v>
      </c>
      <c r="F15" s="58">
        <v>0</v>
      </c>
      <c r="G15" s="58">
        <v>0</v>
      </c>
    </row>
    <row r="16" spans="1:7" x14ac:dyDescent="0.4">
      <c r="A16" s="51" t="s">
        <v>457</v>
      </c>
      <c r="B16" s="58">
        <v>0</v>
      </c>
      <c r="C16" s="58">
        <v>0</v>
      </c>
      <c r="D16" s="58">
        <v>0</v>
      </c>
      <c r="E16" s="58">
        <v>0</v>
      </c>
      <c r="F16" s="58">
        <v>0</v>
      </c>
      <c r="G16" s="58">
        <v>0</v>
      </c>
    </row>
    <row r="17" spans="1:7" x14ac:dyDescent="0.4">
      <c r="A17" s="51" t="s">
        <v>458</v>
      </c>
      <c r="B17" s="58">
        <f>+'Formato 4'!B14</f>
        <v>29474579</v>
      </c>
      <c r="C17" s="58">
        <f>+B17*1.035</f>
        <v>30506189.264999997</v>
      </c>
      <c r="D17" s="58">
        <f t="shared" ref="D17:G17" si="2">+C17*1.035</f>
        <v>31573905.889274996</v>
      </c>
      <c r="E17" s="58">
        <f t="shared" si="2"/>
        <v>32678992.595399618</v>
      </c>
      <c r="F17" s="58">
        <f t="shared" si="2"/>
        <v>33822757.3362386</v>
      </c>
      <c r="G17" s="58">
        <f t="shared" si="2"/>
        <v>35006553.843006946</v>
      </c>
    </row>
    <row r="18" spans="1:7" x14ac:dyDescent="0.4">
      <c r="A18" s="51" t="s">
        <v>459</v>
      </c>
      <c r="B18" s="58">
        <v>0</v>
      </c>
      <c r="C18" s="58">
        <v>0</v>
      </c>
      <c r="D18" s="58">
        <v>0</v>
      </c>
      <c r="E18" s="58">
        <v>0</v>
      </c>
      <c r="F18" s="58">
        <v>0</v>
      </c>
      <c r="G18" s="58">
        <v>0</v>
      </c>
    </row>
    <row r="19" spans="1:7" x14ac:dyDescent="0.4">
      <c r="A19" s="75" t="s">
        <v>460</v>
      </c>
      <c r="B19" s="58">
        <v>0</v>
      </c>
      <c r="C19" s="58">
        <v>0</v>
      </c>
      <c r="D19" s="58">
        <v>0</v>
      </c>
      <c r="E19" s="58">
        <v>0</v>
      </c>
      <c r="F19" s="58">
        <v>0</v>
      </c>
      <c r="G19" s="58">
        <v>0</v>
      </c>
    </row>
    <row r="20" spans="1:7" x14ac:dyDescent="0.4">
      <c r="A20" s="51" t="s">
        <v>461</v>
      </c>
      <c r="B20" s="58"/>
      <c r="C20" s="58"/>
      <c r="D20" s="58"/>
      <c r="E20" s="58"/>
      <c r="F20" s="58"/>
      <c r="G20" s="58"/>
    </row>
    <row r="21" spans="1:7" x14ac:dyDescent="0.4">
      <c r="A21" s="3" t="s">
        <v>462</v>
      </c>
      <c r="B21" s="102">
        <v>0</v>
      </c>
      <c r="C21" s="102">
        <v>0</v>
      </c>
      <c r="D21" s="102">
        <v>0</v>
      </c>
      <c r="E21" s="102">
        <v>0</v>
      </c>
      <c r="F21" s="102">
        <v>0</v>
      </c>
      <c r="G21" s="102">
        <v>0</v>
      </c>
    </row>
    <row r="22" spans="1:7" x14ac:dyDescent="0.4">
      <c r="A22" s="51" t="s">
        <v>463</v>
      </c>
      <c r="B22" s="59">
        <v>0</v>
      </c>
      <c r="C22" s="59">
        <v>0</v>
      </c>
      <c r="D22" s="59">
        <v>0</v>
      </c>
      <c r="E22" s="59">
        <v>0</v>
      </c>
      <c r="F22" s="59">
        <v>0</v>
      </c>
      <c r="G22" s="59">
        <v>0</v>
      </c>
    </row>
    <row r="23" spans="1:7" x14ac:dyDescent="0.4">
      <c r="A23" s="51" t="s">
        <v>464</v>
      </c>
      <c r="B23" s="59">
        <v>0</v>
      </c>
      <c r="C23" s="59">
        <v>0</v>
      </c>
      <c r="D23" s="59">
        <v>0</v>
      </c>
      <c r="E23" s="59">
        <v>0</v>
      </c>
      <c r="F23" s="59">
        <v>0</v>
      </c>
      <c r="G23" s="59">
        <v>0</v>
      </c>
    </row>
    <row r="24" spans="1:7" x14ac:dyDescent="0.4">
      <c r="A24" s="51" t="s">
        <v>465</v>
      </c>
      <c r="B24" s="59">
        <v>0</v>
      </c>
      <c r="C24" s="59">
        <v>0</v>
      </c>
      <c r="D24" s="59">
        <v>0</v>
      </c>
      <c r="E24" s="59">
        <v>0</v>
      </c>
      <c r="F24" s="59">
        <v>0</v>
      </c>
      <c r="G24" s="59">
        <v>0</v>
      </c>
    </row>
    <row r="25" spans="1:7" ht="29.15" x14ac:dyDescent="0.4">
      <c r="A25" s="52" t="s">
        <v>466</v>
      </c>
      <c r="B25" s="59">
        <v>0</v>
      </c>
      <c r="C25" s="59">
        <v>0</v>
      </c>
      <c r="D25" s="59">
        <v>0</v>
      </c>
      <c r="E25" s="59">
        <v>0</v>
      </c>
      <c r="F25" s="59">
        <v>0</v>
      </c>
      <c r="G25" s="59">
        <v>0</v>
      </c>
    </row>
    <row r="26" spans="1:7" x14ac:dyDescent="0.4">
      <c r="A26" s="52" t="s">
        <v>467</v>
      </c>
      <c r="B26" s="59">
        <v>0</v>
      </c>
      <c r="C26" s="59">
        <v>0</v>
      </c>
      <c r="D26" s="59">
        <v>0</v>
      </c>
      <c r="E26" s="59">
        <v>0</v>
      </c>
      <c r="F26" s="59">
        <v>0</v>
      </c>
      <c r="G26" s="59">
        <v>0</v>
      </c>
    </row>
    <row r="27" spans="1:7" x14ac:dyDescent="0.4">
      <c r="A27" s="60" t="s">
        <v>461</v>
      </c>
      <c r="B27" s="59"/>
      <c r="C27" s="59"/>
      <c r="D27" s="59"/>
      <c r="E27" s="59"/>
      <c r="F27" s="59"/>
      <c r="G27" s="59"/>
    </row>
    <row r="28" spans="1:7" x14ac:dyDescent="0.4">
      <c r="A28" s="3" t="s">
        <v>468</v>
      </c>
      <c r="B28" s="102">
        <v>0</v>
      </c>
      <c r="C28" s="102">
        <v>0</v>
      </c>
      <c r="D28" s="102">
        <v>0</v>
      </c>
      <c r="E28" s="102">
        <v>0</v>
      </c>
      <c r="F28" s="102">
        <v>0</v>
      </c>
      <c r="G28" s="102">
        <v>0</v>
      </c>
    </row>
    <row r="29" spans="1:7" x14ac:dyDescent="0.4">
      <c r="A29" s="51" t="s">
        <v>469</v>
      </c>
      <c r="B29" s="59">
        <v>0</v>
      </c>
      <c r="C29" s="59">
        <v>0</v>
      </c>
      <c r="D29" s="59">
        <v>0</v>
      </c>
      <c r="E29" s="59">
        <v>0</v>
      </c>
      <c r="F29" s="59">
        <v>0</v>
      </c>
      <c r="G29" s="59">
        <v>0</v>
      </c>
    </row>
    <row r="30" spans="1:7" x14ac:dyDescent="0.4">
      <c r="A30" s="39" t="s">
        <v>461</v>
      </c>
      <c r="B30" s="61"/>
      <c r="C30" s="61"/>
      <c r="D30" s="61"/>
      <c r="E30" s="61"/>
      <c r="F30" s="61"/>
      <c r="G30" s="61"/>
    </row>
    <row r="31" spans="1:7" ht="14.5" customHeight="1" x14ac:dyDescent="0.4">
      <c r="A31" s="3" t="s">
        <v>470</v>
      </c>
      <c r="B31" s="102">
        <f>+B7+B21+B28</f>
        <v>29474579</v>
      </c>
      <c r="C31" s="102">
        <f t="shared" ref="C31:G31" si="3">+C7+C21+C28</f>
        <v>30506189.264999997</v>
      </c>
      <c r="D31" s="102">
        <f t="shared" si="3"/>
        <v>31573905.889274996</v>
      </c>
      <c r="E31" s="102">
        <f t="shared" si="3"/>
        <v>32678992.595399618</v>
      </c>
      <c r="F31" s="102">
        <f t="shared" si="3"/>
        <v>33822757.3362386</v>
      </c>
      <c r="G31" s="102">
        <f t="shared" si="3"/>
        <v>35006553.843006946</v>
      </c>
    </row>
    <row r="32" spans="1:7" ht="14.5" customHeight="1" x14ac:dyDescent="0.4">
      <c r="A32" s="39"/>
      <c r="B32" s="105"/>
      <c r="C32" s="105"/>
      <c r="D32" s="105"/>
      <c r="E32" s="105"/>
      <c r="F32" s="105"/>
      <c r="G32" s="105"/>
    </row>
    <row r="33" spans="1:7" x14ac:dyDescent="0.4">
      <c r="A33" s="108" t="s">
        <v>292</v>
      </c>
      <c r="B33" s="47"/>
      <c r="C33" s="47"/>
      <c r="D33" s="47"/>
      <c r="E33" s="47"/>
      <c r="F33" s="47"/>
      <c r="G33" s="47"/>
    </row>
    <row r="34" spans="1:7" ht="29.15" x14ac:dyDescent="0.4">
      <c r="A34" s="106" t="s">
        <v>471</v>
      </c>
      <c r="B34" s="74">
        <v>0</v>
      </c>
      <c r="C34" s="74">
        <v>0</v>
      </c>
      <c r="D34" s="74">
        <v>0</v>
      </c>
      <c r="E34" s="74">
        <v>0</v>
      </c>
      <c r="F34" s="74">
        <v>0</v>
      </c>
      <c r="G34" s="74">
        <v>0</v>
      </c>
    </row>
    <row r="35" spans="1:7" ht="29.15" x14ac:dyDescent="0.4">
      <c r="A35" s="106" t="s">
        <v>294</v>
      </c>
      <c r="B35" s="74">
        <v>0</v>
      </c>
      <c r="C35" s="74">
        <v>0</v>
      </c>
      <c r="D35" s="74">
        <v>0</v>
      </c>
      <c r="E35" s="74">
        <v>0</v>
      </c>
      <c r="F35" s="74">
        <v>0</v>
      </c>
      <c r="G35" s="74">
        <v>0</v>
      </c>
    </row>
    <row r="36" spans="1:7" x14ac:dyDescent="0.4">
      <c r="A36" s="108" t="s">
        <v>472</v>
      </c>
      <c r="B36" s="16">
        <v>0</v>
      </c>
      <c r="C36" s="16">
        <v>0</v>
      </c>
      <c r="D36" s="16">
        <v>0</v>
      </c>
      <c r="E36" s="16">
        <v>0</v>
      </c>
      <c r="F36" s="16">
        <v>0</v>
      </c>
      <c r="G36" s="16">
        <v>0</v>
      </c>
    </row>
    <row r="37" spans="1:7" x14ac:dyDescent="0.4">
      <c r="A37" s="48"/>
      <c r="B37" s="48"/>
      <c r="C37" s="48"/>
      <c r="D37" s="48"/>
      <c r="E37" s="48"/>
      <c r="F37" s="48"/>
      <c r="G37" s="48"/>
    </row>
  </sheetData>
  <mergeCells count="5">
    <mergeCell ref="A4:G4"/>
    <mergeCell ref="A5:G5"/>
    <mergeCell ref="A1:G1"/>
    <mergeCell ref="A2:G2"/>
    <mergeCell ref="A3:G3"/>
  </mergeCells>
  <dataValidations count="1">
    <dataValidation type="decimal" allowBlank="1" showInputMessage="1" showErrorMessage="1" sqref="B21:G31 B7:G7" xr:uid="{2D934423-D4FC-4EFF-AB03-556E0441DA80}">
      <formula1>-1.79769313486231E+100</formula1>
      <formula2>1.79769313486231E+100</formula2>
    </dataValidation>
  </dataValidations>
  <printOptions horizontalCentered="1"/>
  <pageMargins left="0.23622047244094491" right="0.23622047244094491" top="0.74803149606299213" bottom="0.74803149606299213" header="0.31496062992125984" footer="0.31496062992125984"/>
  <pageSetup scale="51" orientation="portrait" horizontalDpi="1200" verticalDpi="12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A5F767-0852-4981-8555-73C404320198}">
  <sheetPr>
    <outlinePr summaryBelow="0"/>
    <pageSetUpPr fitToPage="1"/>
  </sheetPr>
  <dimension ref="A1:G30"/>
  <sheetViews>
    <sheetView showGridLines="0" zoomScale="75" zoomScaleNormal="75" workbookViewId="0">
      <selection activeCell="G31" sqref="A1:G31"/>
    </sheetView>
  </sheetViews>
  <sheetFormatPr baseColWidth="10" defaultColWidth="11" defaultRowHeight="14.6" x14ac:dyDescent="0.4"/>
  <cols>
    <col min="1" max="1" width="68.84375" bestFit="1" customWidth="1"/>
    <col min="2" max="2" width="24.53515625" customWidth="1"/>
    <col min="3" max="3" width="19.84375" customWidth="1"/>
    <col min="4" max="4" width="20.84375" bestFit="1" customWidth="1"/>
    <col min="5" max="6" width="22.3046875" bestFit="1" customWidth="1"/>
    <col min="7" max="7" width="19.53515625" bestFit="1" customWidth="1"/>
  </cols>
  <sheetData>
    <row r="1" spans="1:7" x14ac:dyDescent="0.4">
      <c r="A1" s="192" t="s">
        <v>473</v>
      </c>
      <c r="B1" s="175"/>
      <c r="C1" s="175"/>
      <c r="D1" s="175"/>
      <c r="E1" s="175"/>
      <c r="F1" s="175"/>
      <c r="G1" s="176"/>
    </row>
    <row r="2" spans="1:7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8"/>
      <c r="G2" s="179"/>
    </row>
    <row r="3" spans="1:7" x14ac:dyDescent="0.4">
      <c r="A3" s="180" t="s">
        <v>474</v>
      </c>
      <c r="B3" s="181"/>
      <c r="C3" s="181"/>
      <c r="D3" s="181"/>
      <c r="E3" s="181"/>
      <c r="F3" s="181"/>
      <c r="G3" s="182"/>
    </row>
    <row r="4" spans="1:7" x14ac:dyDescent="0.4">
      <c r="A4" s="180" t="s">
        <v>2</v>
      </c>
      <c r="B4" s="181"/>
      <c r="C4" s="181"/>
      <c r="D4" s="181"/>
      <c r="E4" s="181"/>
      <c r="F4" s="181"/>
      <c r="G4" s="182"/>
    </row>
    <row r="5" spans="1:7" x14ac:dyDescent="0.4">
      <c r="A5" s="183" t="s">
        <v>447</v>
      </c>
      <c r="B5" s="184"/>
      <c r="C5" s="184"/>
      <c r="D5" s="184"/>
      <c r="E5" s="184"/>
      <c r="F5" s="184"/>
      <c r="G5" s="185"/>
    </row>
    <row r="6" spans="1:7" x14ac:dyDescent="0.4">
      <c r="A6" s="103" t="s">
        <v>5</v>
      </c>
      <c r="B6" s="7">
        <v>2026</v>
      </c>
      <c r="C6" s="32">
        <f>B6+1</f>
        <v>2027</v>
      </c>
      <c r="D6" s="32">
        <f t="shared" ref="D6:G6" si="0">C6+1</f>
        <v>2028</v>
      </c>
      <c r="E6" s="32">
        <f t="shared" si="0"/>
        <v>2029</v>
      </c>
      <c r="F6" s="32">
        <f t="shared" si="0"/>
        <v>2030</v>
      </c>
      <c r="G6" s="32">
        <f t="shared" si="0"/>
        <v>2031</v>
      </c>
    </row>
    <row r="7" spans="1:7" ht="15.75" customHeight="1" x14ac:dyDescent="0.4">
      <c r="A7" s="25" t="s">
        <v>475</v>
      </c>
      <c r="B7" s="102">
        <f>SUM(B8:B16)</f>
        <v>29474579.219999999</v>
      </c>
      <c r="C7" s="102">
        <f t="shared" ref="C7:G7" si="1">SUM(C8:C16)</f>
        <v>30506189.492699996</v>
      </c>
      <c r="D7" s="102">
        <f t="shared" si="1"/>
        <v>31573906.124944493</v>
      </c>
      <c r="E7" s="102">
        <f t="shared" si="1"/>
        <v>32678992.839317545</v>
      </c>
      <c r="F7" s="102">
        <f t="shared" si="1"/>
        <v>33822757.588693663</v>
      </c>
      <c r="G7" s="102">
        <f t="shared" si="1"/>
        <v>35006554.104297929</v>
      </c>
    </row>
    <row r="8" spans="1:7" x14ac:dyDescent="0.4">
      <c r="A8" s="51" t="s">
        <v>476</v>
      </c>
      <c r="B8" s="58">
        <f>+'Formato 6 a)'!B10</f>
        <v>11077137.77</v>
      </c>
      <c r="C8" s="58">
        <f>+B8*1.035</f>
        <v>11464837.591949999</v>
      </c>
      <c r="D8" s="58">
        <f t="shared" ref="D8:G8" si="2">+C8*1.035</f>
        <v>11866106.907668248</v>
      </c>
      <c r="E8" s="58">
        <f t="shared" si="2"/>
        <v>12281420.649436636</v>
      </c>
      <c r="F8" s="58">
        <f t="shared" si="2"/>
        <v>12711270.372166917</v>
      </c>
      <c r="G8" s="58">
        <f t="shared" si="2"/>
        <v>13156164.835192759</v>
      </c>
    </row>
    <row r="9" spans="1:7" ht="15.75" customHeight="1" x14ac:dyDescent="0.4">
      <c r="A9" s="51" t="s">
        <v>477</v>
      </c>
      <c r="B9" s="58">
        <f>+'Formato 6 a)'!B18</f>
        <v>338521</v>
      </c>
      <c r="C9" s="58">
        <f t="shared" ref="C9:G12" si="3">+B9*1.035</f>
        <v>350369.23499999999</v>
      </c>
      <c r="D9" s="58">
        <f t="shared" si="3"/>
        <v>362632.15822499996</v>
      </c>
      <c r="E9" s="58">
        <f t="shared" si="3"/>
        <v>375324.28376287495</v>
      </c>
      <c r="F9" s="58">
        <f t="shared" si="3"/>
        <v>388460.63369457558</v>
      </c>
      <c r="G9" s="58">
        <f t="shared" si="3"/>
        <v>402056.7558738857</v>
      </c>
    </row>
    <row r="10" spans="1:7" x14ac:dyDescent="0.4">
      <c r="A10" s="51" t="s">
        <v>478</v>
      </c>
      <c r="B10" s="58">
        <f>+'Formato 6 a)'!B28</f>
        <v>17993920.449999999</v>
      </c>
      <c r="C10" s="58">
        <f t="shared" si="3"/>
        <v>18623707.665749997</v>
      </c>
      <c r="D10" s="58">
        <f t="shared" si="3"/>
        <v>19275537.434051245</v>
      </c>
      <c r="E10" s="58">
        <f t="shared" si="3"/>
        <v>19950181.244243037</v>
      </c>
      <c r="F10" s="58">
        <f t="shared" si="3"/>
        <v>20648437.587791543</v>
      </c>
      <c r="G10" s="58">
        <f t="shared" si="3"/>
        <v>21371132.903364245</v>
      </c>
    </row>
    <row r="11" spans="1:7" x14ac:dyDescent="0.4">
      <c r="A11" s="51" t="s">
        <v>479</v>
      </c>
      <c r="B11" s="58">
        <v>0</v>
      </c>
      <c r="C11" s="58">
        <f t="shared" si="3"/>
        <v>0</v>
      </c>
      <c r="D11" s="58">
        <f t="shared" si="3"/>
        <v>0</v>
      </c>
      <c r="E11" s="58">
        <f t="shared" si="3"/>
        <v>0</v>
      </c>
      <c r="F11" s="58">
        <f t="shared" si="3"/>
        <v>0</v>
      </c>
      <c r="G11" s="58">
        <f t="shared" si="3"/>
        <v>0</v>
      </c>
    </row>
    <row r="12" spans="1:7" x14ac:dyDescent="0.4">
      <c r="A12" s="51" t="s">
        <v>480</v>
      </c>
      <c r="B12" s="58">
        <f>+'Formato 6 a)'!B48</f>
        <v>65000</v>
      </c>
      <c r="C12" s="58">
        <f t="shared" si="3"/>
        <v>67275</v>
      </c>
      <c r="D12" s="58">
        <f t="shared" si="3"/>
        <v>69629.625</v>
      </c>
      <c r="E12" s="58">
        <f t="shared" si="3"/>
        <v>72066.661874999991</v>
      </c>
      <c r="F12" s="58">
        <f t="shared" si="3"/>
        <v>74588.995040624985</v>
      </c>
      <c r="G12" s="58">
        <f t="shared" si="3"/>
        <v>77199.609867046849</v>
      </c>
    </row>
    <row r="13" spans="1:7" x14ac:dyDescent="0.4">
      <c r="A13" s="51" t="s">
        <v>481</v>
      </c>
      <c r="B13" s="58">
        <v>0</v>
      </c>
      <c r="C13" s="58">
        <v>0</v>
      </c>
      <c r="D13" s="58">
        <v>0</v>
      </c>
      <c r="E13" s="58">
        <v>0</v>
      </c>
      <c r="F13" s="58">
        <v>0</v>
      </c>
      <c r="G13" s="58">
        <v>0</v>
      </c>
    </row>
    <row r="14" spans="1:7" x14ac:dyDescent="0.4">
      <c r="A14" s="52" t="s">
        <v>482</v>
      </c>
      <c r="B14" s="58">
        <v>0</v>
      </c>
      <c r="C14" s="58">
        <v>0</v>
      </c>
      <c r="D14" s="58">
        <v>0</v>
      </c>
      <c r="E14" s="58">
        <v>0</v>
      </c>
      <c r="F14" s="58">
        <v>0</v>
      </c>
      <c r="G14" s="58">
        <v>0</v>
      </c>
    </row>
    <row r="15" spans="1:7" x14ac:dyDescent="0.4">
      <c r="A15" s="51" t="s">
        <v>483</v>
      </c>
      <c r="B15" s="58">
        <v>0</v>
      </c>
      <c r="C15" s="58">
        <v>0</v>
      </c>
      <c r="D15" s="58">
        <v>0</v>
      </c>
      <c r="E15" s="58">
        <v>0</v>
      </c>
      <c r="F15" s="58">
        <v>0</v>
      </c>
      <c r="G15" s="58">
        <v>0</v>
      </c>
    </row>
    <row r="16" spans="1:7" x14ac:dyDescent="0.4">
      <c r="A16" s="51" t="s">
        <v>484</v>
      </c>
      <c r="B16" s="58">
        <v>0</v>
      </c>
      <c r="C16" s="58">
        <v>0</v>
      </c>
      <c r="D16" s="58">
        <v>0</v>
      </c>
      <c r="E16" s="58">
        <v>0</v>
      </c>
      <c r="F16" s="58">
        <v>0</v>
      </c>
      <c r="G16" s="58">
        <v>0</v>
      </c>
    </row>
    <row r="17" spans="1:7" x14ac:dyDescent="0.4">
      <c r="A17" s="51"/>
      <c r="B17" s="58"/>
      <c r="C17" s="58"/>
      <c r="D17" s="58"/>
      <c r="E17" s="58"/>
      <c r="F17" s="58"/>
      <c r="G17" s="58"/>
    </row>
    <row r="18" spans="1:7" x14ac:dyDescent="0.4">
      <c r="A18" s="3" t="s">
        <v>485</v>
      </c>
      <c r="B18" s="102">
        <v>0</v>
      </c>
      <c r="C18" s="102">
        <v>0</v>
      </c>
      <c r="D18" s="102">
        <v>0</v>
      </c>
      <c r="E18" s="102">
        <v>0</v>
      </c>
      <c r="F18" s="102">
        <v>0</v>
      </c>
      <c r="G18" s="102">
        <v>0</v>
      </c>
    </row>
    <row r="19" spans="1:7" x14ac:dyDescent="0.4">
      <c r="A19" s="51" t="s">
        <v>476</v>
      </c>
      <c r="B19" s="59">
        <v>0</v>
      </c>
      <c r="C19" s="59">
        <v>0</v>
      </c>
      <c r="D19" s="59">
        <v>0</v>
      </c>
      <c r="E19" s="59">
        <v>0</v>
      </c>
      <c r="F19" s="59">
        <v>0</v>
      </c>
      <c r="G19" s="59">
        <v>0</v>
      </c>
    </row>
    <row r="20" spans="1:7" x14ac:dyDescent="0.4">
      <c r="A20" s="51" t="s">
        <v>477</v>
      </c>
      <c r="B20" s="59">
        <v>0</v>
      </c>
      <c r="C20" s="59">
        <v>0</v>
      </c>
      <c r="D20" s="59">
        <v>0</v>
      </c>
      <c r="E20" s="59">
        <v>0</v>
      </c>
      <c r="F20" s="59">
        <v>0</v>
      </c>
      <c r="G20" s="59">
        <v>0</v>
      </c>
    </row>
    <row r="21" spans="1:7" x14ac:dyDescent="0.4">
      <c r="A21" s="51" t="s">
        <v>478</v>
      </c>
      <c r="B21" s="59">
        <v>0</v>
      </c>
      <c r="C21" s="59">
        <v>0</v>
      </c>
      <c r="D21" s="59">
        <v>0</v>
      </c>
      <c r="E21" s="59">
        <v>0</v>
      </c>
      <c r="F21" s="59">
        <v>0</v>
      </c>
      <c r="G21" s="59">
        <v>0</v>
      </c>
    </row>
    <row r="22" spans="1:7" x14ac:dyDescent="0.4">
      <c r="A22" s="51" t="s">
        <v>479</v>
      </c>
      <c r="B22" s="59">
        <v>0</v>
      </c>
      <c r="C22" s="59">
        <v>0</v>
      </c>
      <c r="D22" s="59">
        <v>0</v>
      </c>
      <c r="E22" s="59">
        <v>0</v>
      </c>
      <c r="F22" s="59">
        <v>0</v>
      </c>
      <c r="G22" s="59">
        <v>0</v>
      </c>
    </row>
    <row r="23" spans="1:7" x14ac:dyDescent="0.4">
      <c r="A23" s="52" t="s">
        <v>480</v>
      </c>
      <c r="B23" s="59">
        <v>0</v>
      </c>
      <c r="C23" s="59">
        <v>0</v>
      </c>
      <c r="D23" s="59">
        <v>0</v>
      </c>
      <c r="E23" s="59">
        <v>0</v>
      </c>
      <c r="F23" s="59">
        <v>0</v>
      </c>
      <c r="G23" s="59">
        <v>0</v>
      </c>
    </row>
    <row r="24" spans="1:7" x14ac:dyDescent="0.4">
      <c r="A24" s="52" t="s">
        <v>481</v>
      </c>
      <c r="B24" s="59">
        <v>0</v>
      </c>
      <c r="C24" s="59">
        <v>0</v>
      </c>
      <c r="D24" s="59">
        <v>0</v>
      </c>
      <c r="E24" s="59">
        <v>0</v>
      </c>
      <c r="F24" s="59">
        <v>0</v>
      </c>
      <c r="G24" s="59">
        <v>0</v>
      </c>
    </row>
    <row r="25" spans="1:7" x14ac:dyDescent="0.4">
      <c r="A25" s="52" t="s">
        <v>482</v>
      </c>
      <c r="B25" s="59">
        <v>0</v>
      </c>
      <c r="C25" s="59">
        <v>0</v>
      </c>
      <c r="D25" s="59">
        <v>0</v>
      </c>
      <c r="E25" s="59">
        <v>0</v>
      </c>
      <c r="F25" s="59">
        <v>0</v>
      </c>
      <c r="G25" s="59">
        <v>0</v>
      </c>
    </row>
    <row r="26" spans="1:7" x14ac:dyDescent="0.4">
      <c r="A26" s="52" t="s">
        <v>486</v>
      </c>
      <c r="B26" s="59">
        <v>0</v>
      </c>
      <c r="C26" s="59">
        <v>0</v>
      </c>
      <c r="D26" s="59">
        <v>0</v>
      </c>
      <c r="E26" s="59">
        <v>0</v>
      </c>
      <c r="F26" s="59">
        <v>0</v>
      </c>
      <c r="G26" s="59">
        <v>0</v>
      </c>
    </row>
    <row r="27" spans="1:7" x14ac:dyDescent="0.4">
      <c r="A27" s="52" t="s">
        <v>484</v>
      </c>
      <c r="B27" s="59">
        <v>0</v>
      </c>
      <c r="C27" s="59">
        <v>0</v>
      </c>
      <c r="D27" s="59">
        <v>0</v>
      </c>
      <c r="E27" s="59">
        <v>0</v>
      </c>
      <c r="F27" s="59">
        <v>0</v>
      </c>
      <c r="G27" s="59">
        <v>0</v>
      </c>
    </row>
    <row r="28" spans="1:7" x14ac:dyDescent="0.4">
      <c r="A28" s="39" t="s">
        <v>461</v>
      </c>
      <c r="B28" s="61"/>
      <c r="C28" s="61"/>
      <c r="D28" s="61"/>
      <c r="E28" s="61"/>
      <c r="F28" s="61"/>
      <c r="G28" s="61"/>
    </row>
    <row r="29" spans="1:7" ht="14.5" customHeight="1" x14ac:dyDescent="0.4">
      <c r="A29" s="3" t="s">
        <v>487</v>
      </c>
      <c r="B29" s="102">
        <f>+B7+B18</f>
        <v>29474579.219999999</v>
      </c>
      <c r="C29" s="102">
        <f t="shared" ref="C29:G29" si="4">+C7+C18</f>
        <v>30506189.492699996</v>
      </c>
      <c r="D29" s="102">
        <f t="shared" si="4"/>
        <v>31573906.124944493</v>
      </c>
      <c r="E29" s="102">
        <f t="shared" si="4"/>
        <v>32678992.839317545</v>
      </c>
      <c r="F29" s="102">
        <f t="shared" si="4"/>
        <v>33822757.588693663</v>
      </c>
      <c r="G29" s="102">
        <f t="shared" si="4"/>
        <v>35006554.104297929</v>
      </c>
    </row>
    <row r="30" spans="1:7" x14ac:dyDescent="0.4">
      <c r="A30" s="48"/>
      <c r="B30" s="48"/>
      <c r="C30" s="48"/>
      <c r="D30" s="48"/>
      <c r="E30" s="48"/>
      <c r="F30" s="48"/>
      <c r="G30" s="48"/>
    </row>
  </sheetData>
  <mergeCells count="5">
    <mergeCell ref="A1:G1"/>
    <mergeCell ref="A2:G2"/>
    <mergeCell ref="A3:G3"/>
    <mergeCell ref="A4:G4"/>
    <mergeCell ref="A5:G5"/>
  </mergeCells>
  <dataValidations count="1">
    <dataValidation type="decimal" allowBlank="1" showInputMessage="1" showErrorMessage="1" sqref="B18:G29 B7:G7" xr:uid="{605DF967-37C8-459E-908C-3F9832C5C936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1" orientation="portrait" horizontalDpi="1200" verticalDpi="12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1D7C19-E745-43AE-99DD-EA923E52E27C}">
  <sheetPr>
    <outlinePr summaryBelow="0"/>
    <pageSetUpPr fitToPage="1"/>
  </sheetPr>
  <dimension ref="A1:G39"/>
  <sheetViews>
    <sheetView showGridLines="0" tabSelected="1" zoomScale="80" zoomScaleNormal="80" workbookViewId="0">
      <selection activeCell="G40" sqref="A1:G40"/>
    </sheetView>
  </sheetViews>
  <sheetFormatPr baseColWidth="10" defaultColWidth="11" defaultRowHeight="14.6" x14ac:dyDescent="0.4"/>
  <cols>
    <col min="1" max="1" width="68.84375" bestFit="1" customWidth="1"/>
    <col min="2" max="2" width="21.84375" bestFit="1" customWidth="1"/>
    <col min="3" max="3" width="19.84375" customWidth="1"/>
    <col min="4" max="4" width="20.84375" bestFit="1" customWidth="1"/>
    <col min="5" max="6" width="22.3046875" bestFit="1" customWidth="1"/>
    <col min="7" max="7" width="19.53515625" bestFit="1" customWidth="1"/>
  </cols>
  <sheetData>
    <row r="1" spans="1:7" x14ac:dyDescent="0.4">
      <c r="A1" s="192" t="s">
        <v>488</v>
      </c>
      <c r="B1" s="175"/>
      <c r="C1" s="175"/>
      <c r="D1" s="175"/>
      <c r="E1" s="175"/>
      <c r="F1" s="175"/>
      <c r="G1" s="176"/>
    </row>
    <row r="2" spans="1:7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8"/>
      <c r="G2" s="179"/>
    </row>
    <row r="3" spans="1:7" x14ac:dyDescent="0.4">
      <c r="A3" s="180" t="s">
        <v>489</v>
      </c>
      <c r="B3" s="181"/>
      <c r="C3" s="181"/>
      <c r="D3" s="181"/>
      <c r="E3" s="181"/>
      <c r="F3" s="181"/>
      <c r="G3" s="182"/>
    </row>
    <row r="4" spans="1:7" x14ac:dyDescent="0.4">
      <c r="A4" s="180" t="s">
        <v>2</v>
      </c>
      <c r="B4" s="181"/>
      <c r="C4" s="181"/>
      <c r="D4" s="181"/>
      <c r="E4" s="181"/>
      <c r="F4" s="181"/>
      <c r="G4" s="182"/>
    </row>
    <row r="5" spans="1:7" x14ac:dyDescent="0.4">
      <c r="A5" s="103" t="s">
        <v>5</v>
      </c>
      <c r="B5" s="128" t="s">
        <v>553</v>
      </c>
      <c r="C5" s="127" t="s">
        <v>554</v>
      </c>
      <c r="D5" s="127" t="s">
        <v>555</v>
      </c>
      <c r="E5" s="127" t="s">
        <v>556</v>
      </c>
      <c r="F5" s="127" t="s">
        <v>557</v>
      </c>
      <c r="G5" s="127" t="s">
        <v>558</v>
      </c>
    </row>
    <row r="6" spans="1:7" ht="15.75" customHeight="1" x14ac:dyDescent="0.4">
      <c r="A6" s="25" t="s">
        <v>490</v>
      </c>
      <c r="B6" s="29">
        <f t="shared" ref="B6:G6" si="0">SUM(B7:B18)</f>
        <v>3573699.1100000003</v>
      </c>
      <c r="C6" s="29">
        <f t="shared" si="0"/>
        <v>6825999.2699999996</v>
      </c>
      <c r="D6" s="29">
        <f t="shared" si="0"/>
        <v>7099999.9699999997</v>
      </c>
      <c r="E6" s="29">
        <f t="shared" si="0"/>
        <v>17450895.379999999</v>
      </c>
      <c r="F6" s="29">
        <f t="shared" si="0"/>
        <v>29060264.420000002</v>
      </c>
      <c r="G6" s="29">
        <f t="shared" si="0"/>
        <v>24692796.199999999</v>
      </c>
    </row>
    <row r="7" spans="1:7" x14ac:dyDescent="0.4">
      <c r="A7" s="51" t="s">
        <v>449</v>
      </c>
      <c r="B7" s="58">
        <v>0</v>
      </c>
      <c r="C7" s="58">
        <v>0</v>
      </c>
      <c r="D7" s="58">
        <v>0</v>
      </c>
      <c r="E7" s="58">
        <v>0</v>
      </c>
      <c r="F7" s="58">
        <v>0</v>
      </c>
      <c r="G7" s="58">
        <v>0</v>
      </c>
    </row>
    <row r="8" spans="1:7" ht="15.75" customHeight="1" x14ac:dyDescent="0.4">
      <c r="A8" s="51" t="s">
        <v>450</v>
      </c>
      <c r="B8" s="58">
        <v>0</v>
      </c>
      <c r="C8" s="58">
        <v>0</v>
      </c>
      <c r="D8" s="58">
        <v>0</v>
      </c>
      <c r="E8" s="58">
        <v>0</v>
      </c>
      <c r="F8" s="58">
        <v>0</v>
      </c>
      <c r="G8" s="58">
        <v>0</v>
      </c>
    </row>
    <row r="9" spans="1:7" x14ac:dyDescent="0.4">
      <c r="A9" s="51" t="s">
        <v>451</v>
      </c>
      <c r="B9" s="58">
        <v>0</v>
      </c>
      <c r="C9" s="58">
        <v>0</v>
      </c>
      <c r="D9" s="58">
        <v>0</v>
      </c>
      <c r="E9" s="58">
        <v>0</v>
      </c>
      <c r="F9" s="58">
        <v>0</v>
      </c>
      <c r="G9" s="58">
        <v>0</v>
      </c>
    </row>
    <row r="10" spans="1:7" x14ac:dyDescent="0.4">
      <c r="A10" s="51" t="s">
        <v>452</v>
      </c>
      <c r="B10" s="58">
        <v>0</v>
      </c>
      <c r="C10" s="58">
        <v>0</v>
      </c>
      <c r="D10" s="58">
        <v>0</v>
      </c>
      <c r="E10" s="58">
        <v>0</v>
      </c>
      <c r="F10" s="58">
        <v>0</v>
      </c>
      <c r="G10" s="58">
        <v>0</v>
      </c>
    </row>
    <row r="11" spans="1:7" x14ac:dyDescent="0.4">
      <c r="A11" s="51" t="s">
        <v>453</v>
      </c>
      <c r="B11" s="58">
        <v>0</v>
      </c>
      <c r="C11" s="58">
        <v>0</v>
      </c>
      <c r="D11" s="58">
        <v>0</v>
      </c>
      <c r="E11" s="58">
        <v>0</v>
      </c>
      <c r="F11" s="58">
        <v>0</v>
      </c>
      <c r="G11" s="58">
        <v>0</v>
      </c>
    </row>
    <row r="12" spans="1:7" x14ac:dyDescent="0.4">
      <c r="A12" s="51" t="s">
        <v>454</v>
      </c>
      <c r="B12" s="58">
        <v>0</v>
      </c>
      <c r="C12" s="58">
        <v>0</v>
      </c>
      <c r="D12" s="58">
        <v>0</v>
      </c>
      <c r="E12" s="58">
        <v>0</v>
      </c>
      <c r="F12" s="58">
        <v>0</v>
      </c>
      <c r="G12" s="58">
        <v>0</v>
      </c>
    </row>
    <row r="13" spans="1:7" x14ac:dyDescent="0.4">
      <c r="A13" s="52" t="s">
        <v>455</v>
      </c>
      <c r="B13" s="58">
        <v>0</v>
      </c>
      <c r="C13" s="58">
        <v>0</v>
      </c>
      <c r="D13" s="58">
        <v>0</v>
      </c>
      <c r="E13" s="58">
        <v>0</v>
      </c>
      <c r="F13" s="58">
        <v>0</v>
      </c>
      <c r="G13" s="58">
        <v>0</v>
      </c>
    </row>
    <row r="14" spans="1:7" x14ac:dyDescent="0.4">
      <c r="A14" s="51" t="s">
        <v>456</v>
      </c>
      <c r="B14" s="58">
        <v>0</v>
      </c>
      <c r="C14" s="58">
        <v>0</v>
      </c>
      <c r="D14" s="58">
        <v>0</v>
      </c>
      <c r="E14" s="58">
        <v>0</v>
      </c>
      <c r="F14" s="58">
        <v>0</v>
      </c>
      <c r="G14" s="58">
        <v>0</v>
      </c>
    </row>
    <row r="15" spans="1:7" x14ac:dyDescent="0.4">
      <c r="A15" s="51" t="s">
        <v>457</v>
      </c>
      <c r="B15" s="58">
        <v>0</v>
      </c>
      <c r="C15" s="58">
        <v>0</v>
      </c>
      <c r="D15" s="58">
        <v>0</v>
      </c>
      <c r="E15" s="58">
        <v>0</v>
      </c>
      <c r="F15" s="58">
        <v>0</v>
      </c>
      <c r="G15" s="58">
        <v>0</v>
      </c>
    </row>
    <row r="16" spans="1:7" x14ac:dyDescent="0.4">
      <c r="A16" s="51" t="s">
        <v>458</v>
      </c>
      <c r="B16" s="58">
        <v>3573699.1100000003</v>
      </c>
      <c r="C16" s="58">
        <v>6825999.2699999996</v>
      </c>
      <c r="D16" s="58">
        <v>7099999.9699999997</v>
      </c>
      <c r="E16" s="41">
        <v>17450895.379999999</v>
      </c>
      <c r="F16" s="41">
        <f>+'[2]Formato 5'!E34</f>
        <v>29060264.420000002</v>
      </c>
      <c r="G16" s="58">
        <v>24692796.199999999</v>
      </c>
    </row>
    <row r="17" spans="1:7" x14ac:dyDescent="0.4">
      <c r="A17" s="51" t="s">
        <v>459</v>
      </c>
      <c r="B17" s="58">
        <v>0</v>
      </c>
      <c r="C17" s="58">
        <v>0</v>
      </c>
      <c r="D17" s="58">
        <v>0</v>
      </c>
      <c r="E17" s="58">
        <v>0</v>
      </c>
      <c r="F17" s="58">
        <v>0</v>
      </c>
      <c r="G17" s="58">
        <v>0</v>
      </c>
    </row>
    <row r="18" spans="1:7" x14ac:dyDescent="0.4">
      <c r="A18" s="75" t="s">
        <v>460</v>
      </c>
      <c r="B18" s="58">
        <v>0</v>
      </c>
      <c r="C18" s="58">
        <v>0</v>
      </c>
      <c r="D18" s="58">
        <v>0</v>
      </c>
      <c r="E18" s="58">
        <v>0</v>
      </c>
      <c r="F18" s="58">
        <v>0</v>
      </c>
      <c r="G18" s="58">
        <v>0</v>
      </c>
    </row>
    <row r="19" spans="1:7" x14ac:dyDescent="0.4">
      <c r="A19" s="51"/>
      <c r="B19" s="58"/>
      <c r="C19" s="58"/>
      <c r="D19" s="43"/>
      <c r="E19" s="43"/>
      <c r="F19" s="43"/>
      <c r="G19" s="43"/>
    </row>
    <row r="20" spans="1:7" x14ac:dyDescent="0.4">
      <c r="A20" s="3" t="s">
        <v>491</v>
      </c>
      <c r="B20" s="102">
        <v>0</v>
      </c>
      <c r="C20" s="102">
        <v>0</v>
      </c>
      <c r="D20" s="134">
        <f t="shared" ref="D20:F20" si="1">SUM(D21:D25)</f>
        <v>0</v>
      </c>
      <c r="E20" s="134">
        <f t="shared" si="1"/>
        <v>0</v>
      </c>
      <c r="F20" s="134">
        <f t="shared" si="1"/>
        <v>0</v>
      </c>
      <c r="G20" s="134">
        <f>SUM(G21:G25)</f>
        <v>0</v>
      </c>
    </row>
    <row r="21" spans="1:7" x14ac:dyDescent="0.4">
      <c r="A21" s="51" t="s">
        <v>463</v>
      </c>
      <c r="B21" s="59">
        <v>0</v>
      </c>
      <c r="C21" s="59">
        <v>0</v>
      </c>
      <c r="D21" s="59">
        <v>0</v>
      </c>
      <c r="E21" s="59">
        <v>0</v>
      </c>
      <c r="F21" s="59">
        <v>0</v>
      </c>
      <c r="G21" s="59">
        <v>0</v>
      </c>
    </row>
    <row r="22" spans="1:7" x14ac:dyDescent="0.4">
      <c r="A22" s="51" t="s">
        <v>464</v>
      </c>
      <c r="B22" s="59">
        <v>0</v>
      </c>
      <c r="C22" s="59">
        <v>0</v>
      </c>
      <c r="D22" s="59">
        <v>0</v>
      </c>
      <c r="E22" s="59">
        <v>0</v>
      </c>
      <c r="F22" s="59">
        <v>0</v>
      </c>
      <c r="G22" s="59">
        <v>0</v>
      </c>
    </row>
    <row r="23" spans="1:7" x14ac:dyDescent="0.4">
      <c r="A23" s="51" t="s">
        <v>465</v>
      </c>
      <c r="B23" s="59">
        <v>0</v>
      </c>
      <c r="C23" s="59">
        <v>0</v>
      </c>
      <c r="D23" s="59">
        <v>0</v>
      </c>
      <c r="E23" s="59">
        <v>0</v>
      </c>
      <c r="F23" s="59">
        <v>0</v>
      </c>
      <c r="G23" s="59">
        <v>0</v>
      </c>
    </row>
    <row r="24" spans="1:7" ht="29.15" x14ac:dyDescent="0.4">
      <c r="A24" s="52" t="s">
        <v>466</v>
      </c>
      <c r="B24" s="59">
        <v>0</v>
      </c>
      <c r="C24" s="59">
        <v>0</v>
      </c>
      <c r="D24" s="59">
        <v>0</v>
      </c>
      <c r="E24" s="59">
        <v>0</v>
      </c>
      <c r="F24" s="59">
        <v>0</v>
      </c>
      <c r="G24" s="59">
        <v>0</v>
      </c>
    </row>
    <row r="25" spans="1:7" x14ac:dyDescent="0.4">
      <c r="A25" s="52" t="s">
        <v>467</v>
      </c>
      <c r="B25" s="59">
        <v>0</v>
      </c>
      <c r="C25" s="59">
        <v>0</v>
      </c>
      <c r="D25" s="59">
        <v>0</v>
      </c>
      <c r="E25" s="59">
        <v>0</v>
      </c>
      <c r="F25" s="59">
        <v>0</v>
      </c>
      <c r="G25" s="59">
        <v>0</v>
      </c>
    </row>
    <row r="26" spans="1:7" x14ac:dyDescent="0.4">
      <c r="A26" s="60"/>
      <c r="B26" s="59"/>
      <c r="C26" s="59"/>
      <c r="D26" s="59"/>
      <c r="E26" s="59"/>
      <c r="F26" s="59"/>
      <c r="G26" s="59"/>
    </row>
    <row r="27" spans="1:7" x14ac:dyDescent="0.4">
      <c r="A27" s="3" t="s">
        <v>492</v>
      </c>
      <c r="B27" s="102">
        <v>0</v>
      </c>
      <c r="C27" s="102">
        <v>0</v>
      </c>
      <c r="D27" s="134">
        <f t="shared" ref="D27:G27" si="2">D28</f>
        <v>0</v>
      </c>
      <c r="E27" s="134">
        <f t="shared" si="2"/>
        <v>0</v>
      </c>
      <c r="F27" s="134">
        <f t="shared" si="2"/>
        <v>0</v>
      </c>
      <c r="G27" s="134">
        <f t="shared" si="2"/>
        <v>0</v>
      </c>
    </row>
    <row r="28" spans="1:7" x14ac:dyDescent="0.4">
      <c r="A28" s="51" t="s">
        <v>290</v>
      </c>
      <c r="B28" s="59">
        <v>0</v>
      </c>
      <c r="C28" s="59">
        <v>0</v>
      </c>
      <c r="D28" s="59">
        <v>0</v>
      </c>
      <c r="E28" s="59">
        <v>0</v>
      </c>
      <c r="F28" s="59">
        <v>0</v>
      </c>
      <c r="G28" s="59">
        <v>0</v>
      </c>
    </row>
    <row r="29" spans="1:7" x14ac:dyDescent="0.4">
      <c r="A29" s="39"/>
      <c r="B29" s="61"/>
      <c r="C29" s="61"/>
      <c r="D29" s="43"/>
      <c r="E29" s="43"/>
      <c r="F29" s="43"/>
      <c r="G29" s="43"/>
    </row>
    <row r="30" spans="1:7" ht="14.5" customHeight="1" x14ac:dyDescent="0.4">
      <c r="A30" s="3" t="s">
        <v>493</v>
      </c>
      <c r="B30" s="134">
        <f t="shared" ref="B30:G30" si="3">B6+B20+B27</f>
        <v>3573699.1100000003</v>
      </c>
      <c r="C30" s="134">
        <f t="shared" si="3"/>
        <v>6825999.2699999996</v>
      </c>
      <c r="D30" s="134">
        <f t="shared" si="3"/>
        <v>7099999.9699999997</v>
      </c>
      <c r="E30" s="134">
        <f t="shared" si="3"/>
        <v>17450895.379999999</v>
      </c>
      <c r="F30" s="134">
        <f t="shared" si="3"/>
        <v>29060264.420000002</v>
      </c>
      <c r="G30" s="134">
        <f t="shared" si="3"/>
        <v>24692796.199999999</v>
      </c>
    </row>
    <row r="31" spans="1:7" ht="14.5" customHeight="1" x14ac:dyDescent="0.4">
      <c r="A31" s="39"/>
      <c r="B31" s="105"/>
      <c r="C31" s="105"/>
      <c r="D31" s="105"/>
      <c r="E31" s="105"/>
      <c r="F31" s="105"/>
      <c r="G31" s="105"/>
    </row>
    <row r="32" spans="1:7" x14ac:dyDescent="0.4">
      <c r="A32" s="108" t="s">
        <v>292</v>
      </c>
      <c r="B32" s="47"/>
      <c r="C32" s="47"/>
      <c r="D32" s="47"/>
      <c r="E32" s="47"/>
      <c r="F32" s="47"/>
      <c r="G32" s="47"/>
    </row>
    <row r="33" spans="1:7" ht="29.15" x14ac:dyDescent="0.4">
      <c r="A33" s="106" t="s">
        <v>471</v>
      </c>
      <c r="B33" s="74">
        <v>0</v>
      </c>
      <c r="C33" s="74">
        <v>0</v>
      </c>
      <c r="D33" s="74">
        <v>0</v>
      </c>
      <c r="E33" s="74">
        <v>0</v>
      </c>
      <c r="F33" s="74">
        <v>0</v>
      </c>
      <c r="G33" s="74">
        <v>0</v>
      </c>
    </row>
    <row r="34" spans="1:7" ht="29.15" x14ac:dyDescent="0.4">
      <c r="A34" s="106" t="s">
        <v>294</v>
      </c>
      <c r="B34" s="74">
        <v>0</v>
      </c>
      <c r="C34" s="74">
        <v>0</v>
      </c>
      <c r="D34" s="74">
        <v>0</v>
      </c>
      <c r="E34" s="74">
        <v>0</v>
      </c>
      <c r="F34" s="74">
        <v>0</v>
      </c>
      <c r="G34" s="74">
        <v>0</v>
      </c>
    </row>
    <row r="35" spans="1:7" x14ac:dyDescent="0.4">
      <c r="A35" s="47" t="s">
        <v>472</v>
      </c>
      <c r="B35" s="74">
        <v>0</v>
      </c>
      <c r="C35" s="74">
        <v>0</v>
      </c>
      <c r="D35" s="74">
        <v>0</v>
      </c>
      <c r="E35" s="74">
        <v>0</v>
      </c>
      <c r="F35" s="74">
        <v>0</v>
      </c>
      <c r="G35" s="74">
        <v>0</v>
      </c>
    </row>
    <row r="36" spans="1:7" x14ac:dyDescent="0.4">
      <c r="A36" s="48"/>
      <c r="B36" s="48"/>
      <c r="C36" s="48"/>
      <c r="D36" s="48"/>
      <c r="E36" s="48"/>
      <c r="F36" s="48"/>
      <c r="G36" s="48"/>
    </row>
    <row r="38" spans="1:7" x14ac:dyDescent="0.4">
      <c r="A38" t="s">
        <v>494</v>
      </c>
    </row>
    <row r="39" spans="1:7" x14ac:dyDescent="0.4">
      <c r="A39" t="s">
        <v>495</v>
      </c>
    </row>
  </sheetData>
  <mergeCells count="4">
    <mergeCell ref="A1:G1"/>
    <mergeCell ref="A2:G2"/>
    <mergeCell ref="A3:G3"/>
    <mergeCell ref="A4:G4"/>
  </mergeCells>
  <dataValidations count="1">
    <dataValidation type="decimal" allowBlank="1" showInputMessage="1" showErrorMessage="1" sqref="B6:G6 D19:G30 B20:C30" xr:uid="{AA497E60-B91B-4757-8672-670C9F066023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2" orientation="portrait" horizontalDpi="1200" verticalDpi="120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D9785C-7EEC-4F9B-854C-EA304F1F7EEA}">
  <sheetPr>
    <outlinePr summaryBelow="0"/>
    <pageSetUpPr fitToPage="1"/>
  </sheetPr>
  <dimension ref="A1:G32"/>
  <sheetViews>
    <sheetView showGridLines="0" zoomScale="75" zoomScaleNormal="75" workbookViewId="0">
      <selection activeCell="D7" sqref="D7:G11"/>
    </sheetView>
  </sheetViews>
  <sheetFormatPr baseColWidth="10" defaultColWidth="11" defaultRowHeight="14.6" x14ac:dyDescent="0.4"/>
  <cols>
    <col min="1" max="1" width="68.84375" bestFit="1" customWidth="1"/>
    <col min="2" max="2" width="21.84375" bestFit="1" customWidth="1"/>
    <col min="3" max="3" width="19.84375" customWidth="1"/>
    <col min="4" max="4" width="20.84375" bestFit="1" customWidth="1"/>
    <col min="5" max="6" width="22.3046875" bestFit="1" customWidth="1"/>
    <col min="7" max="7" width="19.53515625" bestFit="1" customWidth="1"/>
  </cols>
  <sheetData>
    <row r="1" spans="1:7" x14ac:dyDescent="0.4">
      <c r="A1" s="192" t="s">
        <v>496</v>
      </c>
      <c r="B1" s="175"/>
      <c r="C1" s="175"/>
      <c r="D1" s="175"/>
      <c r="E1" s="175"/>
      <c r="F1" s="175"/>
      <c r="G1" s="176"/>
    </row>
    <row r="2" spans="1:7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8"/>
      <c r="G2" s="179"/>
    </row>
    <row r="3" spans="1:7" x14ac:dyDescent="0.4">
      <c r="A3" s="180" t="s">
        <v>497</v>
      </c>
      <c r="B3" s="181"/>
      <c r="C3" s="181"/>
      <c r="D3" s="181"/>
      <c r="E3" s="181"/>
      <c r="F3" s="181"/>
      <c r="G3" s="182"/>
    </row>
    <row r="4" spans="1:7" x14ac:dyDescent="0.4">
      <c r="A4" s="180" t="s">
        <v>2</v>
      </c>
      <c r="B4" s="181"/>
      <c r="C4" s="181"/>
      <c r="D4" s="181"/>
      <c r="E4" s="181"/>
      <c r="F4" s="181"/>
      <c r="G4" s="182"/>
    </row>
    <row r="5" spans="1:7" x14ac:dyDescent="0.4">
      <c r="A5" s="103" t="s">
        <v>5</v>
      </c>
      <c r="B5" s="128" t="s">
        <v>553</v>
      </c>
      <c r="C5" s="128" t="s">
        <v>554</v>
      </c>
      <c r="D5" s="128" t="s">
        <v>555</v>
      </c>
      <c r="E5" s="128" t="s">
        <v>556</v>
      </c>
      <c r="F5" s="128" t="s">
        <v>557</v>
      </c>
      <c r="G5" s="128" t="s">
        <v>559</v>
      </c>
    </row>
    <row r="6" spans="1:7" ht="15.75" customHeight="1" x14ac:dyDescent="0.4">
      <c r="A6" s="25" t="s">
        <v>475</v>
      </c>
      <c r="B6" s="102">
        <v>6222126.4799999995</v>
      </c>
      <c r="C6" s="102">
        <v>6878999.1799999997</v>
      </c>
      <c r="D6" s="135">
        <f t="shared" ref="D6:F6" si="0">SUM(D7:D15)</f>
        <v>4231444.09</v>
      </c>
      <c r="E6" s="135">
        <f t="shared" si="0"/>
        <v>13958562.09</v>
      </c>
      <c r="F6" s="135">
        <f t="shared" si="0"/>
        <v>24782522.879999999</v>
      </c>
      <c r="G6" s="135">
        <f t="shared" ref="G6" si="1">SUM(G7:G15)</f>
        <v>20884256.129999999</v>
      </c>
    </row>
    <row r="7" spans="1:7" x14ac:dyDescent="0.4">
      <c r="A7" s="51" t="s">
        <v>476</v>
      </c>
      <c r="B7" s="41">
        <v>4899335.5199999996</v>
      </c>
      <c r="C7" s="41">
        <v>5515722.96</v>
      </c>
      <c r="D7" s="133">
        <v>3272786.26</v>
      </c>
      <c r="E7" s="133">
        <v>5929485.6399999997</v>
      </c>
      <c r="F7" s="133">
        <v>8153935.7699999996</v>
      </c>
      <c r="G7" s="133">
        <v>9660916.9900000002</v>
      </c>
    </row>
    <row r="8" spans="1:7" ht="15.75" customHeight="1" x14ac:dyDescent="0.4">
      <c r="A8" s="51" t="s">
        <v>477</v>
      </c>
      <c r="B8" s="41">
        <v>112500.63</v>
      </c>
      <c r="C8" s="41">
        <v>118895</v>
      </c>
      <c r="D8" s="133">
        <v>91172.3</v>
      </c>
      <c r="E8" s="133">
        <v>185824.61</v>
      </c>
      <c r="F8" s="133">
        <v>299492.32</v>
      </c>
      <c r="G8" s="133">
        <v>57881.11</v>
      </c>
    </row>
    <row r="9" spans="1:7" x14ac:dyDescent="0.4">
      <c r="A9" s="51" t="s">
        <v>478</v>
      </c>
      <c r="B9" s="41">
        <v>1031778.3799999999</v>
      </c>
      <c r="C9" s="41">
        <v>1040281.7200000001</v>
      </c>
      <c r="D9" s="133">
        <v>635912.92000000004</v>
      </c>
      <c r="E9" s="133">
        <v>3493146.18</v>
      </c>
      <c r="F9" s="133">
        <v>15420250.039999999</v>
      </c>
      <c r="G9" s="133">
        <v>11165458.029999999</v>
      </c>
    </row>
    <row r="10" spans="1:7" x14ac:dyDescent="0.4">
      <c r="A10" s="51" t="s">
        <v>479</v>
      </c>
      <c r="B10" s="41">
        <v>0</v>
      </c>
      <c r="C10" s="41">
        <v>0</v>
      </c>
      <c r="D10" s="133">
        <v>0</v>
      </c>
      <c r="E10" s="133">
        <v>0</v>
      </c>
      <c r="F10" s="133">
        <v>0</v>
      </c>
      <c r="G10" s="133">
        <v>0</v>
      </c>
    </row>
    <row r="11" spans="1:7" x14ac:dyDescent="0.4">
      <c r="A11" s="51" t="s">
        <v>480</v>
      </c>
      <c r="B11" s="41">
        <v>178511.94999999998</v>
      </c>
      <c r="C11" s="41">
        <v>204099.5</v>
      </c>
      <c r="D11" s="133">
        <v>231572.61</v>
      </c>
      <c r="E11" s="133">
        <v>4350105.66</v>
      </c>
      <c r="F11" s="133">
        <v>908844.75</v>
      </c>
      <c r="G11" s="133">
        <v>0</v>
      </c>
    </row>
    <row r="12" spans="1:7" x14ac:dyDescent="0.4">
      <c r="A12" s="51" t="s">
        <v>481</v>
      </c>
      <c r="B12" s="58">
        <v>0</v>
      </c>
      <c r="C12" s="58">
        <v>0</v>
      </c>
      <c r="D12" s="133"/>
      <c r="E12" s="133"/>
      <c r="F12" s="133"/>
      <c r="G12" s="59">
        <v>0</v>
      </c>
    </row>
    <row r="13" spans="1:7" x14ac:dyDescent="0.4">
      <c r="A13" s="52" t="s">
        <v>482</v>
      </c>
      <c r="B13" s="58">
        <v>0</v>
      </c>
      <c r="C13" s="58">
        <v>0</v>
      </c>
      <c r="D13" s="133">
        <v>0</v>
      </c>
      <c r="E13" s="133">
        <v>0</v>
      </c>
      <c r="F13" s="133">
        <v>0</v>
      </c>
      <c r="G13" s="133">
        <v>0</v>
      </c>
    </row>
    <row r="14" spans="1:7" x14ac:dyDescent="0.4">
      <c r="A14" s="51" t="s">
        <v>483</v>
      </c>
      <c r="B14" s="58">
        <v>0</v>
      </c>
      <c r="C14" s="58">
        <v>0</v>
      </c>
      <c r="D14" s="133">
        <v>0</v>
      </c>
      <c r="E14" s="133">
        <v>0</v>
      </c>
      <c r="F14" s="133">
        <v>0</v>
      </c>
      <c r="G14" s="133">
        <v>0</v>
      </c>
    </row>
    <row r="15" spans="1:7" x14ac:dyDescent="0.4">
      <c r="A15" s="51" t="s">
        <v>484</v>
      </c>
      <c r="B15" s="58">
        <v>0</v>
      </c>
      <c r="C15" s="58">
        <v>0</v>
      </c>
      <c r="D15" s="133">
        <v>0</v>
      </c>
      <c r="E15" s="59">
        <v>0</v>
      </c>
      <c r="F15" s="59">
        <v>0</v>
      </c>
      <c r="G15" s="59">
        <v>0</v>
      </c>
    </row>
    <row r="16" spans="1:7" x14ac:dyDescent="0.4">
      <c r="A16" s="51"/>
      <c r="B16" s="58"/>
      <c r="C16" s="58"/>
      <c r="D16" s="136"/>
      <c r="E16" s="136"/>
      <c r="F16" s="136"/>
      <c r="G16" s="136"/>
    </row>
    <row r="17" spans="1:7" x14ac:dyDescent="0.4">
      <c r="A17" s="3" t="s">
        <v>485</v>
      </c>
      <c r="B17" s="102">
        <v>0</v>
      </c>
      <c r="C17" s="102">
        <v>0</v>
      </c>
      <c r="D17" s="135">
        <f t="shared" ref="D17:G17" si="2">SUM(D18:D26)</f>
        <v>0</v>
      </c>
      <c r="E17" s="135">
        <f t="shared" si="2"/>
        <v>0</v>
      </c>
      <c r="F17" s="135">
        <f t="shared" si="2"/>
        <v>0</v>
      </c>
      <c r="G17" s="135">
        <f t="shared" si="2"/>
        <v>0</v>
      </c>
    </row>
    <row r="18" spans="1:7" x14ac:dyDescent="0.4">
      <c r="A18" s="51" t="s">
        <v>476</v>
      </c>
      <c r="B18" s="59">
        <v>0</v>
      </c>
      <c r="C18" s="59">
        <v>0</v>
      </c>
      <c r="D18" s="59">
        <v>0</v>
      </c>
      <c r="E18" s="59">
        <v>0</v>
      </c>
      <c r="F18" s="59">
        <v>0</v>
      </c>
      <c r="G18" s="59">
        <v>0</v>
      </c>
    </row>
    <row r="19" spans="1:7" x14ac:dyDescent="0.4">
      <c r="A19" s="51" t="s">
        <v>477</v>
      </c>
      <c r="B19" s="59">
        <v>0</v>
      </c>
      <c r="C19" s="59">
        <v>0</v>
      </c>
      <c r="D19" s="59">
        <v>0</v>
      </c>
      <c r="E19" s="59">
        <v>0</v>
      </c>
      <c r="F19" s="59">
        <v>0</v>
      </c>
      <c r="G19" s="59">
        <v>0</v>
      </c>
    </row>
    <row r="20" spans="1:7" x14ac:dyDescent="0.4">
      <c r="A20" s="51" t="s">
        <v>478</v>
      </c>
      <c r="B20" s="59">
        <v>0</v>
      </c>
      <c r="C20" s="59">
        <v>0</v>
      </c>
      <c r="D20" s="59">
        <v>0</v>
      </c>
      <c r="E20" s="59">
        <v>0</v>
      </c>
      <c r="F20" s="59">
        <v>0</v>
      </c>
      <c r="G20" s="59">
        <v>0</v>
      </c>
    </row>
    <row r="21" spans="1:7" x14ac:dyDescent="0.4">
      <c r="A21" s="51" t="s">
        <v>479</v>
      </c>
      <c r="B21" s="59">
        <v>0</v>
      </c>
      <c r="C21" s="59">
        <v>0</v>
      </c>
      <c r="D21" s="59">
        <v>0</v>
      </c>
      <c r="E21" s="59">
        <v>0</v>
      </c>
      <c r="F21" s="59">
        <v>0</v>
      </c>
      <c r="G21" s="59">
        <v>0</v>
      </c>
    </row>
    <row r="22" spans="1:7" x14ac:dyDescent="0.4">
      <c r="A22" s="52" t="s">
        <v>480</v>
      </c>
      <c r="B22" s="59">
        <v>0</v>
      </c>
      <c r="C22" s="59">
        <v>0</v>
      </c>
      <c r="D22" s="59">
        <v>0</v>
      </c>
      <c r="E22" s="59">
        <v>0</v>
      </c>
      <c r="F22" s="59">
        <v>0</v>
      </c>
      <c r="G22" s="59">
        <v>0</v>
      </c>
    </row>
    <row r="23" spans="1:7" x14ac:dyDescent="0.4">
      <c r="A23" s="52" t="s">
        <v>481</v>
      </c>
      <c r="B23" s="59">
        <v>0</v>
      </c>
      <c r="C23" s="59">
        <v>0</v>
      </c>
      <c r="D23" s="59">
        <v>0</v>
      </c>
      <c r="E23" s="59">
        <v>0</v>
      </c>
      <c r="F23" s="59">
        <v>0</v>
      </c>
      <c r="G23" s="59">
        <v>0</v>
      </c>
    </row>
    <row r="24" spans="1:7" x14ac:dyDescent="0.4">
      <c r="A24" s="52" t="s">
        <v>482</v>
      </c>
      <c r="B24" s="59">
        <v>0</v>
      </c>
      <c r="C24" s="59">
        <v>0</v>
      </c>
      <c r="D24" s="59">
        <v>0</v>
      </c>
      <c r="E24" s="59">
        <v>0</v>
      </c>
      <c r="F24" s="59">
        <v>0</v>
      </c>
      <c r="G24" s="59">
        <v>0</v>
      </c>
    </row>
    <row r="25" spans="1:7" x14ac:dyDescent="0.4">
      <c r="A25" s="52" t="s">
        <v>486</v>
      </c>
      <c r="B25" s="59">
        <v>0</v>
      </c>
      <c r="C25" s="59">
        <v>0</v>
      </c>
      <c r="D25" s="59">
        <v>0</v>
      </c>
      <c r="E25" s="59">
        <v>0</v>
      </c>
      <c r="F25" s="59">
        <v>0</v>
      </c>
      <c r="G25" s="59">
        <v>0</v>
      </c>
    </row>
    <row r="26" spans="1:7" x14ac:dyDescent="0.4">
      <c r="A26" s="52" t="s">
        <v>484</v>
      </c>
      <c r="B26" s="59">
        <v>0</v>
      </c>
      <c r="C26" s="59">
        <v>0</v>
      </c>
      <c r="D26" s="59">
        <v>0</v>
      </c>
      <c r="E26" s="59">
        <v>0</v>
      </c>
      <c r="F26" s="59">
        <v>0</v>
      </c>
      <c r="G26" s="59">
        <v>0</v>
      </c>
    </row>
    <row r="27" spans="1:7" x14ac:dyDescent="0.4">
      <c r="A27" s="39" t="s">
        <v>461</v>
      </c>
      <c r="B27" s="61"/>
      <c r="C27" s="61"/>
      <c r="D27" s="136"/>
      <c r="E27" s="136"/>
      <c r="F27" s="136"/>
      <c r="G27" s="136"/>
    </row>
    <row r="28" spans="1:7" ht="14.5" customHeight="1" x14ac:dyDescent="0.4">
      <c r="A28" s="3" t="s">
        <v>487</v>
      </c>
      <c r="B28" s="102">
        <v>0</v>
      </c>
      <c r="C28" s="102">
        <v>0</v>
      </c>
      <c r="D28" s="135">
        <f t="shared" ref="D28:G28" si="3">D6+D17</f>
        <v>4231444.09</v>
      </c>
      <c r="E28" s="135">
        <f t="shared" si="3"/>
        <v>13958562.09</v>
      </c>
      <c r="F28" s="135">
        <f t="shared" si="3"/>
        <v>24782522.879999999</v>
      </c>
      <c r="G28" s="135">
        <f t="shared" si="3"/>
        <v>20884256.129999999</v>
      </c>
    </row>
    <row r="29" spans="1:7" x14ac:dyDescent="0.4">
      <c r="A29" s="48"/>
      <c r="B29" s="48"/>
      <c r="C29" s="48"/>
      <c r="D29" s="48"/>
      <c r="E29" s="48"/>
      <c r="F29" s="48"/>
      <c r="G29" s="48"/>
    </row>
    <row r="31" spans="1:7" x14ac:dyDescent="0.4">
      <c r="A31" t="s">
        <v>494</v>
      </c>
    </row>
    <row r="32" spans="1:7" x14ac:dyDescent="0.4">
      <c r="A32" t="s">
        <v>495</v>
      </c>
    </row>
  </sheetData>
  <mergeCells count="4">
    <mergeCell ref="A1:G1"/>
    <mergeCell ref="A2:G2"/>
    <mergeCell ref="A3:G3"/>
    <mergeCell ref="A4:G4"/>
  </mergeCells>
  <phoneticPr fontId="16" type="noConversion"/>
  <dataValidations count="1">
    <dataValidation type="decimal" allowBlank="1" showInputMessage="1" showErrorMessage="1" sqref="B17:C28 B6:F6 D18:G26 G7:G12 E15:G15" xr:uid="{D53A14A3-CBF5-44EE-A428-D1EC9A5DC010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2" orientation="portrait" horizontalDpi="1200" verticalDpi="120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D36388-5D1A-4DAE-8143-BDFC1B40B88B}">
  <sheetPr>
    <outlinePr summaryBelow="0"/>
    <pageSetUpPr fitToPage="1"/>
  </sheetPr>
  <dimension ref="A1:F67"/>
  <sheetViews>
    <sheetView showGridLines="0" zoomScale="75" zoomScaleNormal="75" workbookViewId="0">
      <selection activeCell="B11" sqref="B11"/>
    </sheetView>
  </sheetViews>
  <sheetFormatPr baseColWidth="10" defaultColWidth="11" defaultRowHeight="14.6" x14ac:dyDescent="0.4"/>
  <cols>
    <col min="1" max="1" width="68.84375" bestFit="1" customWidth="1"/>
    <col min="2" max="2" width="21.84375" bestFit="1" customWidth="1"/>
    <col min="3" max="3" width="19.84375" customWidth="1"/>
    <col min="4" max="4" width="20.84375" bestFit="1" customWidth="1"/>
    <col min="5" max="5" width="22.3046875" bestFit="1" customWidth="1"/>
    <col min="6" max="6" width="22.15234375" customWidth="1"/>
  </cols>
  <sheetData>
    <row r="1" spans="1:6" x14ac:dyDescent="0.4">
      <c r="A1" s="192" t="s">
        <v>498</v>
      </c>
      <c r="B1" s="175"/>
      <c r="C1" s="175"/>
      <c r="D1" s="175"/>
      <c r="E1" s="175"/>
      <c r="F1" s="175"/>
    </row>
    <row r="2" spans="1:6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9"/>
    </row>
    <row r="3" spans="1:6" x14ac:dyDescent="0.4">
      <c r="A3" s="180" t="s">
        <v>499</v>
      </c>
      <c r="B3" s="181"/>
      <c r="C3" s="181"/>
      <c r="D3" s="181"/>
      <c r="E3" s="181"/>
      <c r="F3" s="182"/>
    </row>
    <row r="4" spans="1:6" ht="29.15" x14ac:dyDescent="0.4">
      <c r="A4" s="103" t="s">
        <v>5</v>
      </c>
      <c r="B4" s="7" t="s">
        <v>500</v>
      </c>
      <c r="C4" s="32" t="s">
        <v>501</v>
      </c>
      <c r="D4" s="32" t="s">
        <v>502</v>
      </c>
      <c r="E4" s="32" t="s">
        <v>503</v>
      </c>
      <c r="F4" s="32" t="s">
        <v>504</v>
      </c>
    </row>
    <row r="5" spans="1:6" ht="15.75" customHeight="1" x14ac:dyDescent="0.4">
      <c r="A5" s="107" t="s">
        <v>505</v>
      </c>
      <c r="B5" s="112"/>
      <c r="C5" s="112"/>
      <c r="D5" s="112"/>
      <c r="E5" s="112"/>
      <c r="F5" s="112"/>
    </row>
    <row r="6" spans="1:6" x14ac:dyDescent="0.4">
      <c r="A6" s="110" t="s">
        <v>506</v>
      </c>
      <c r="B6" s="109"/>
      <c r="C6" s="109"/>
      <c r="D6" s="109"/>
      <c r="E6" s="109"/>
      <c r="F6" s="109"/>
    </row>
    <row r="7" spans="1:6" ht="15.75" customHeight="1" x14ac:dyDescent="0.4">
      <c r="A7" s="110" t="s">
        <v>507</v>
      </c>
      <c r="B7" s="109"/>
      <c r="C7" s="109"/>
      <c r="D7" s="109"/>
      <c r="E7" s="109"/>
      <c r="F7" s="109"/>
    </row>
    <row r="8" spans="1:6" x14ac:dyDescent="0.4">
      <c r="A8" s="111"/>
      <c r="B8" s="109"/>
      <c r="C8" s="109"/>
      <c r="D8" s="109"/>
      <c r="E8" s="109"/>
      <c r="F8" s="109"/>
    </row>
    <row r="9" spans="1:6" x14ac:dyDescent="0.4">
      <c r="A9" s="116" t="s">
        <v>508</v>
      </c>
      <c r="B9" s="109"/>
      <c r="C9" s="109"/>
      <c r="D9" s="109"/>
      <c r="E9" s="109"/>
      <c r="F9" s="109"/>
    </row>
    <row r="10" spans="1:6" x14ac:dyDescent="0.4">
      <c r="A10" s="110" t="s">
        <v>509</v>
      </c>
      <c r="B10" s="119" t="s">
        <v>560</v>
      </c>
      <c r="C10" s="119"/>
      <c r="D10" s="119"/>
      <c r="E10" s="119"/>
      <c r="F10" s="119"/>
    </row>
    <row r="11" spans="1:6" x14ac:dyDescent="0.4">
      <c r="A11" s="56" t="s">
        <v>510</v>
      </c>
      <c r="B11" s="119"/>
      <c r="C11" s="119"/>
      <c r="D11" s="119"/>
      <c r="E11" s="119"/>
      <c r="F11" s="119"/>
    </row>
    <row r="12" spans="1:6" x14ac:dyDescent="0.4">
      <c r="A12" s="56" t="s">
        <v>511</v>
      </c>
      <c r="B12" s="119"/>
      <c r="C12" s="119"/>
      <c r="D12" s="119"/>
      <c r="E12" s="119"/>
      <c r="F12" s="119"/>
    </row>
    <row r="13" spans="1:6" x14ac:dyDescent="0.4">
      <c r="A13" s="56" t="s">
        <v>512</v>
      </c>
      <c r="B13" s="119"/>
      <c r="C13" s="119"/>
      <c r="D13" s="119"/>
      <c r="E13" s="119"/>
      <c r="F13" s="119"/>
    </row>
    <row r="14" spans="1:6" x14ac:dyDescent="0.4">
      <c r="A14" s="110" t="s">
        <v>513</v>
      </c>
      <c r="B14" s="119"/>
      <c r="C14" s="119"/>
      <c r="D14" s="119"/>
      <c r="E14" s="119"/>
      <c r="F14" s="119"/>
    </row>
    <row r="15" spans="1:6" x14ac:dyDescent="0.4">
      <c r="A15" s="56" t="s">
        <v>510</v>
      </c>
      <c r="B15" s="119"/>
      <c r="C15" s="119"/>
      <c r="D15" s="119"/>
      <c r="E15" s="119"/>
      <c r="F15" s="119"/>
    </row>
    <row r="16" spans="1:6" x14ac:dyDescent="0.4">
      <c r="A16" s="56" t="s">
        <v>511</v>
      </c>
      <c r="B16" s="120"/>
      <c r="C16" s="120"/>
      <c r="D16" s="120"/>
      <c r="E16" s="120"/>
      <c r="F16" s="120"/>
    </row>
    <row r="17" spans="1:6" x14ac:dyDescent="0.4">
      <c r="A17" s="56" t="s">
        <v>512</v>
      </c>
      <c r="B17" s="121"/>
      <c r="C17" s="121"/>
      <c r="D17" s="121"/>
      <c r="E17" s="121"/>
      <c r="F17" s="121"/>
    </row>
    <row r="18" spans="1:6" x14ac:dyDescent="0.4">
      <c r="A18" s="110" t="s">
        <v>514</v>
      </c>
      <c r="B18" s="121"/>
      <c r="C18" s="121"/>
      <c r="D18" s="121"/>
      <c r="E18" s="121"/>
      <c r="F18" s="121"/>
    </row>
    <row r="19" spans="1:6" x14ac:dyDescent="0.4">
      <c r="A19" s="110" t="s">
        <v>515</v>
      </c>
      <c r="B19" s="121"/>
      <c r="C19" s="121"/>
      <c r="D19" s="121"/>
      <c r="E19" s="121"/>
      <c r="F19" s="121"/>
    </row>
    <row r="20" spans="1:6" x14ac:dyDescent="0.4">
      <c r="A20" s="110" t="s">
        <v>516</v>
      </c>
      <c r="B20" s="122"/>
      <c r="C20" s="122"/>
      <c r="D20" s="122"/>
      <c r="E20" s="122"/>
      <c r="F20" s="122"/>
    </row>
    <row r="21" spans="1:6" x14ac:dyDescent="0.4">
      <c r="A21" s="110" t="s">
        <v>517</v>
      </c>
      <c r="B21" s="122"/>
      <c r="C21" s="122"/>
      <c r="D21" s="122"/>
      <c r="E21" s="122"/>
      <c r="F21" s="122"/>
    </row>
    <row r="22" spans="1:6" x14ac:dyDescent="0.4">
      <c r="A22" s="110" t="s">
        <v>518</v>
      </c>
      <c r="B22" s="122"/>
      <c r="C22" s="122"/>
      <c r="D22" s="122"/>
      <c r="E22" s="122"/>
      <c r="F22" s="122"/>
    </row>
    <row r="23" spans="1:6" x14ac:dyDescent="0.4">
      <c r="A23" s="110" t="s">
        <v>519</v>
      </c>
      <c r="B23" s="122"/>
      <c r="C23" s="122"/>
      <c r="D23" s="122"/>
      <c r="E23" s="122"/>
      <c r="F23" s="122"/>
    </row>
    <row r="24" spans="1:6" x14ac:dyDescent="0.4">
      <c r="A24" s="110" t="s">
        <v>520</v>
      </c>
      <c r="B24" s="114"/>
      <c r="C24" s="114"/>
      <c r="D24" s="114"/>
      <c r="E24" s="114"/>
      <c r="F24" s="114"/>
    </row>
    <row r="25" spans="1:6" x14ac:dyDescent="0.4">
      <c r="A25" s="110" t="s">
        <v>521</v>
      </c>
      <c r="B25" s="114"/>
      <c r="C25" s="114"/>
      <c r="D25" s="114"/>
      <c r="E25" s="114"/>
      <c r="F25" s="114"/>
    </row>
    <row r="26" spans="1:6" x14ac:dyDescent="0.4">
      <c r="A26" s="111"/>
      <c r="B26" s="115"/>
      <c r="C26" s="115"/>
      <c r="D26" s="115"/>
      <c r="E26" s="115"/>
      <c r="F26" s="115"/>
    </row>
    <row r="27" spans="1:6" ht="14.5" customHeight="1" x14ac:dyDescent="0.4">
      <c r="A27" s="116" t="s">
        <v>522</v>
      </c>
      <c r="B27" s="113"/>
      <c r="C27" s="113"/>
      <c r="D27" s="113"/>
      <c r="E27" s="113"/>
      <c r="F27" s="113"/>
    </row>
    <row r="28" spans="1:6" x14ac:dyDescent="0.4">
      <c r="A28" s="110" t="s">
        <v>523</v>
      </c>
      <c r="B28" s="74"/>
      <c r="C28" s="74"/>
      <c r="D28" s="74"/>
      <c r="E28" s="74"/>
      <c r="F28" s="74"/>
    </row>
    <row r="29" spans="1:6" x14ac:dyDescent="0.4">
      <c r="A29" s="106"/>
      <c r="B29" s="47"/>
      <c r="C29" s="47"/>
      <c r="D29" s="47"/>
      <c r="E29" s="47"/>
      <c r="F29" s="47"/>
    </row>
    <row r="30" spans="1:6" x14ac:dyDescent="0.4">
      <c r="A30" s="117" t="s">
        <v>524</v>
      </c>
      <c r="B30" s="47"/>
      <c r="C30" s="47"/>
      <c r="D30" s="47"/>
      <c r="E30" s="47"/>
      <c r="F30" s="47"/>
    </row>
    <row r="31" spans="1:6" x14ac:dyDescent="0.4">
      <c r="A31" s="118" t="s">
        <v>509</v>
      </c>
      <c r="B31" s="74"/>
      <c r="C31" s="74"/>
      <c r="D31" s="74"/>
      <c r="E31" s="74"/>
      <c r="F31" s="74"/>
    </row>
    <row r="32" spans="1:6" x14ac:dyDescent="0.4">
      <c r="A32" s="118" t="s">
        <v>513</v>
      </c>
      <c r="B32" s="74"/>
      <c r="C32" s="74"/>
      <c r="D32" s="74"/>
      <c r="E32" s="74"/>
      <c r="F32" s="74"/>
    </row>
    <row r="33" spans="1:6" x14ac:dyDescent="0.4">
      <c r="A33" s="118" t="s">
        <v>525</v>
      </c>
      <c r="B33" s="74"/>
      <c r="C33" s="74"/>
      <c r="D33" s="74"/>
      <c r="E33" s="74"/>
      <c r="F33" s="74"/>
    </row>
    <row r="34" spans="1:6" x14ac:dyDescent="0.4">
      <c r="A34" s="106"/>
      <c r="B34" s="47"/>
      <c r="C34" s="47"/>
      <c r="D34" s="47"/>
      <c r="E34" s="47"/>
      <c r="F34" s="47"/>
    </row>
    <row r="35" spans="1:6" x14ac:dyDescent="0.4">
      <c r="A35" s="117" t="s">
        <v>526</v>
      </c>
      <c r="B35" s="47"/>
      <c r="C35" s="47"/>
      <c r="D35" s="47"/>
      <c r="E35" s="47"/>
      <c r="F35" s="47"/>
    </row>
    <row r="36" spans="1:6" x14ac:dyDescent="0.4">
      <c r="A36" s="118" t="s">
        <v>527</v>
      </c>
      <c r="B36" s="47"/>
      <c r="C36" s="47"/>
      <c r="D36" s="47"/>
      <c r="E36" s="47"/>
      <c r="F36" s="47"/>
    </row>
    <row r="37" spans="1:6" x14ac:dyDescent="0.4">
      <c r="A37" s="118" t="s">
        <v>528</v>
      </c>
      <c r="B37" s="47"/>
      <c r="C37" s="47"/>
      <c r="D37" s="47"/>
      <c r="E37" s="47"/>
      <c r="F37" s="47"/>
    </row>
    <row r="38" spans="1:6" x14ac:dyDescent="0.4">
      <c r="A38" s="118" t="s">
        <v>529</v>
      </c>
      <c r="B38" s="47"/>
      <c r="C38" s="47"/>
      <c r="D38" s="47"/>
      <c r="E38" s="47"/>
      <c r="F38" s="47"/>
    </row>
    <row r="39" spans="1:6" x14ac:dyDescent="0.4">
      <c r="A39" s="106"/>
      <c r="B39" s="47"/>
      <c r="C39" s="47"/>
      <c r="D39" s="47"/>
      <c r="E39" s="47"/>
      <c r="F39" s="47"/>
    </row>
    <row r="40" spans="1:6" x14ac:dyDescent="0.4">
      <c r="A40" s="117" t="s">
        <v>530</v>
      </c>
      <c r="B40" s="47"/>
      <c r="C40" s="47"/>
      <c r="D40" s="47"/>
      <c r="E40" s="47"/>
      <c r="F40" s="47"/>
    </row>
    <row r="41" spans="1:6" x14ac:dyDescent="0.4">
      <c r="A41" s="106"/>
      <c r="B41" s="47"/>
      <c r="C41" s="47"/>
      <c r="D41" s="47"/>
      <c r="E41" s="47"/>
      <c r="F41" s="47"/>
    </row>
    <row r="42" spans="1:6" x14ac:dyDescent="0.4">
      <c r="A42" s="117" t="s">
        <v>531</v>
      </c>
      <c r="B42" s="47"/>
      <c r="C42" s="47"/>
      <c r="D42" s="47"/>
      <c r="E42" s="47"/>
      <c r="F42" s="47"/>
    </row>
    <row r="43" spans="1:6" x14ac:dyDescent="0.4">
      <c r="A43" s="118" t="s">
        <v>532</v>
      </c>
      <c r="B43" s="74"/>
      <c r="C43" s="74"/>
      <c r="D43" s="74"/>
      <c r="E43" s="74"/>
      <c r="F43" s="74"/>
    </row>
    <row r="44" spans="1:6" x14ac:dyDescent="0.4">
      <c r="A44" s="118" t="s">
        <v>533</v>
      </c>
      <c r="B44" s="74"/>
      <c r="C44" s="74"/>
      <c r="D44" s="74"/>
      <c r="E44" s="74"/>
      <c r="F44" s="74"/>
    </row>
    <row r="45" spans="1:6" x14ac:dyDescent="0.4">
      <c r="A45" s="118" t="s">
        <v>534</v>
      </c>
      <c r="B45" s="74"/>
      <c r="C45" s="74"/>
      <c r="D45" s="74"/>
      <c r="E45" s="74"/>
      <c r="F45" s="74"/>
    </row>
    <row r="46" spans="1:6" x14ac:dyDescent="0.4">
      <c r="A46" s="106"/>
      <c r="B46" s="47"/>
      <c r="C46" s="47"/>
      <c r="D46" s="47"/>
      <c r="E46" s="47"/>
      <c r="F46" s="47"/>
    </row>
    <row r="47" spans="1:6" ht="29.15" x14ac:dyDescent="0.4">
      <c r="A47" s="117" t="s">
        <v>535</v>
      </c>
      <c r="B47" s="47"/>
      <c r="C47" s="47"/>
      <c r="D47" s="47"/>
      <c r="E47" s="47"/>
      <c r="F47" s="47"/>
    </row>
    <row r="48" spans="1:6" x14ac:dyDescent="0.4">
      <c r="A48" s="118" t="s">
        <v>533</v>
      </c>
      <c r="B48" s="74"/>
      <c r="C48" s="74"/>
      <c r="D48" s="74"/>
      <c r="E48" s="74"/>
      <c r="F48" s="74"/>
    </row>
    <row r="49" spans="1:6" x14ac:dyDescent="0.4">
      <c r="A49" s="118" t="s">
        <v>534</v>
      </c>
      <c r="B49" s="74"/>
      <c r="C49" s="74"/>
      <c r="D49" s="74"/>
      <c r="E49" s="74"/>
      <c r="F49" s="74"/>
    </row>
    <row r="50" spans="1:6" x14ac:dyDescent="0.4">
      <c r="A50" s="106"/>
      <c r="B50" s="47"/>
      <c r="C50" s="47"/>
      <c r="D50" s="47"/>
      <c r="E50" s="47"/>
      <c r="F50" s="47"/>
    </row>
    <row r="51" spans="1:6" x14ac:dyDescent="0.4">
      <c r="A51" s="117" t="s">
        <v>536</v>
      </c>
      <c r="B51" s="47"/>
      <c r="C51" s="47"/>
      <c r="D51" s="47"/>
      <c r="E51" s="47"/>
      <c r="F51" s="47"/>
    </row>
    <row r="52" spans="1:6" x14ac:dyDescent="0.4">
      <c r="A52" s="118" t="s">
        <v>533</v>
      </c>
      <c r="B52" s="74"/>
      <c r="C52" s="74"/>
      <c r="D52" s="74"/>
      <c r="E52" s="74"/>
      <c r="F52" s="74"/>
    </row>
    <row r="53" spans="1:6" x14ac:dyDescent="0.4">
      <c r="A53" s="118" t="s">
        <v>534</v>
      </c>
      <c r="B53" s="74"/>
      <c r="C53" s="74"/>
      <c r="D53" s="74"/>
      <c r="E53" s="74"/>
      <c r="F53" s="74"/>
    </row>
    <row r="54" spans="1:6" x14ac:dyDescent="0.4">
      <c r="A54" s="118" t="s">
        <v>537</v>
      </c>
      <c r="B54" s="74"/>
      <c r="C54" s="74"/>
      <c r="D54" s="74"/>
      <c r="E54" s="74"/>
      <c r="F54" s="74"/>
    </row>
    <row r="55" spans="1:6" x14ac:dyDescent="0.4">
      <c r="A55" s="106"/>
      <c r="B55" s="47"/>
      <c r="C55" s="47"/>
      <c r="D55" s="47"/>
      <c r="E55" s="47"/>
      <c r="F55" s="47"/>
    </row>
    <row r="56" spans="1:6" x14ac:dyDescent="0.4">
      <c r="A56" s="117" t="s">
        <v>538</v>
      </c>
      <c r="B56" s="47"/>
      <c r="C56" s="47"/>
      <c r="D56" s="47"/>
      <c r="E56" s="47"/>
      <c r="F56" s="47"/>
    </row>
    <row r="57" spans="1:6" x14ac:dyDescent="0.4">
      <c r="A57" s="118" t="s">
        <v>533</v>
      </c>
      <c r="B57" s="74"/>
      <c r="C57" s="74"/>
      <c r="D57" s="74"/>
      <c r="E57" s="74"/>
      <c r="F57" s="74"/>
    </row>
    <row r="58" spans="1:6" x14ac:dyDescent="0.4">
      <c r="A58" s="118" t="s">
        <v>534</v>
      </c>
      <c r="B58" s="74"/>
      <c r="C58" s="74"/>
      <c r="D58" s="74"/>
      <c r="E58" s="74"/>
      <c r="F58" s="74"/>
    </row>
    <row r="59" spans="1:6" x14ac:dyDescent="0.4">
      <c r="A59" s="106"/>
      <c r="B59" s="47"/>
      <c r="C59" s="47"/>
      <c r="D59" s="47"/>
      <c r="E59" s="47"/>
      <c r="F59" s="47"/>
    </row>
    <row r="60" spans="1:6" x14ac:dyDescent="0.4">
      <c r="A60" s="117" t="s">
        <v>539</v>
      </c>
      <c r="B60" s="47"/>
      <c r="C60" s="47"/>
      <c r="D60" s="47"/>
      <c r="E60" s="47"/>
      <c r="F60" s="47"/>
    </row>
    <row r="61" spans="1:6" x14ac:dyDescent="0.4">
      <c r="A61" s="118" t="s">
        <v>540</v>
      </c>
      <c r="B61" s="105"/>
      <c r="C61" s="105"/>
      <c r="D61" s="105"/>
      <c r="E61" s="105"/>
      <c r="F61" s="105"/>
    </row>
    <row r="62" spans="1:6" x14ac:dyDescent="0.4">
      <c r="A62" s="118" t="s">
        <v>541</v>
      </c>
      <c r="B62" s="123"/>
      <c r="C62" s="123"/>
      <c r="D62" s="123"/>
      <c r="E62" s="123"/>
      <c r="F62" s="123"/>
    </row>
    <row r="63" spans="1:6" x14ac:dyDescent="0.4">
      <c r="A63" s="106"/>
      <c r="B63" s="105"/>
      <c r="C63" s="105"/>
      <c r="D63" s="105"/>
      <c r="E63" s="105"/>
      <c r="F63" s="105"/>
    </row>
    <row r="64" spans="1:6" x14ac:dyDescent="0.4">
      <c r="A64" s="117" t="s">
        <v>542</v>
      </c>
      <c r="B64" s="105"/>
      <c r="C64" s="105"/>
      <c r="D64" s="105"/>
      <c r="E64" s="105"/>
      <c r="F64" s="105"/>
    </row>
    <row r="65" spans="1:6" x14ac:dyDescent="0.4">
      <c r="A65" s="118" t="s">
        <v>543</v>
      </c>
      <c r="B65" s="105"/>
      <c r="C65" s="105"/>
      <c r="D65" s="105"/>
      <c r="E65" s="105"/>
      <c r="F65" s="105"/>
    </row>
    <row r="66" spans="1:6" x14ac:dyDescent="0.4">
      <c r="A66" s="118" t="s">
        <v>544</v>
      </c>
      <c r="B66" s="106"/>
      <c r="C66" s="47"/>
      <c r="D66" s="106"/>
      <c r="E66" s="106"/>
      <c r="F66" s="106"/>
    </row>
    <row r="67" spans="1:6" x14ac:dyDescent="0.4">
      <c r="A67" s="48"/>
      <c r="B67" s="48"/>
      <c r="C67" s="48"/>
      <c r="D67" s="48"/>
      <c r="E67" s="48"/>
      <c r="F67" s="48"/>
    </row>
  </sheetData>
  <mergeCells count="3">
    <mergeCell ref="A1:F1"/>
    <mergeCell ref="A2:F2"/>
    <mergeCell ref="A3:F3"/>
  </mergeCells>
  <dataValidations count="1">
    <dataValidation type="decimal" allowBlank="1" showInputMessage="1" showErrorMessage="1" sqref="B5:F5 B16:F27" xr:uid="{A127EE09-401B-4392-8326-62B1046E7819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8" orientation="portrait" horizontalDpi="1200" verticalDpi="120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FB9E3F-45E3-44C9-9FB5-1D360A4DB63C}">
  <sheetPr>
    <pageSetUpPr fitToPage="1"/>
  </sheetPr>
  <dimension ref="A1:F74"/>
  <sheetViews>
    <sheetView zoomScale="115" zoomScaleNormal="115" workbookViewId="0">
      <selection sqref="A1:F1"/>
    </sheetView>
  </sheetViews>
  <sheetFormatPr baseColWidth="10" defaultColWidth="10.15234375" defaultRowHeight="10.3" x14ac:dyDescent="0.25"/>
  <cols>
    <col min="1" max="1" width="76.84375" style="137" customWidth="1"/>
    <col min="2" max="6" width="14.23046875" style="137" customWidth="1"/>
    <col min="7" max="16384" width="10.15234375" style="137"/>
  </cols>
  <sheetData>
    <row r="1" spans="1:6" ht="46" customHeight="1" x14ac:dyDescent="0.25">
      <c r="A1" s="198" t="s">
        <v>561</v>
      </c>
      <c r="B1" s="199"/>
      <c r="C1" s="199"/>
      <c r="D1" s="199"/>
      <c r="E1" s="199"/>
      <c r="F1" s="200"/>
    </row>
    <row r="2" spans="1:6" x14ac:dyDescent="0.25">
      <c r="A2" s="138"/>
      <c r="B2" s="201" t="s">
        <v>228</v>
      </c>
      <c r="C2" s="201"/>
      <c r="D2" s="201"/>
      <c r="E2" s="201"/>
      <c r="F2" s="139"/>
    </row>
    <row r="3" spans="1:6" x14ac:dyDescent="0.25">
      <c r="A3" s="140" t="s">
        <v>562</v>
      </c>
      <c r="B3" s="141" t="s">
        <v>563</v>
      </c>
      <c r="C3" s="142" t="s">
        <v>564</v>
      </c>
      <c r="D3" s="141" t="s">
        <v>565</v>
      </c>
      <c r="E3" s="141" t="s">
        <v>566</v>
      </c>
      <c r="F3" s="140" t="s">
        <v>567</v>
      </c>
    </row>
    <row r="4" spans="1:6" ht="5.15" customHeight="1" x14ac:dyDescent="0.25">
      <c r="A4" s="143"/>
      <c r="B4" s="144"/>
      <c r="C4" s="144"/>
      <c r="D4" s="144"/>
      <c r="E4" s="144"/>
      <c r="F4" s="144"/>
    </row>
    <row r="5" spans="1:6" ht="11.25" customHeight="1" x14ac:dyDescent="0.35">
      <c r="A5" s="145" t="s">
        <v>568</v>
      </c>
      <c r="B5" s="146">
        <f t="shared" ref="B5:E5" si="0">+B6+B37</f>
        <v>8918820.0199999996</v>
      </c>
      <c r="C5" s="146">
        <f t="shared" si="0"/>
        <v>0</v>
      </c>
      <c r="D5" s="146">
        <f t="shared" si="0"/>
        <v>0</v>
      </c>
      <c r="E5" s="146">
        <f t="shared" si="0"/>
        <v>0</v>
      </c>
      <c r="F5" s="146"/>
    </row>
    <row r="6" spans="1:6" ht="12.9" x14ac:dyDescent="0.35">
      <c r="A6" s="147" t="s">
        <v>234</v>
      </c>
      <c r="B6" s="148">
        <f t="shared" ref="B6:E6" si="1">+B7+B15+B27+B30+B36</f>
        <v>8918820.0199999996</v>
      </c>
      <c r="C6" s="148">
        <f t="shared" si="1"/>
        <v>0</v>
      </c>
      <c r="D6" s="148">
        <f t="shared" si="1"/>
        <v>0</v>
      </c>
      <c r="E6" s="148">
        <f t="shared" si="1"/>
        <v>0</v>
      </c>
      <c r="F6" s="148"/>
    </row>
    <row r="7" spans="1:6" ht="12.9" x14ac:dyDescent="0.35">
      <c r="A7" s="149" t="s">
        <v>569</v>
      </c>
      <c r="B7" s="150">
        <f t="shared" ref="B7:E7" si="2">+B8+B9+B10+B11+B12+B13+B14</f>
        <v>0</v>
      </c>
      <c r="C7" s="150">
        <f t="shared" si="2"/>
        <v>0</v>
      </c>
      <c r="D7" s="150">
        <f t="shared" si="2"/>
        <v>0</v>
      </c>
      <c r="E7" s="150">
        <f t="shared" si="2"/>
        <v>0</v>
      </c>
      <c r="F7" s="150"/>
    </row>
    <row r="8" spans="1:6" ht="12.9" x14ac:dyDescent="0.35">
      <c r="A8" s="151" t="s">
        <v>570</v>
      </c>
      <c r="B8" s="152">
        <v>0</v>
      </c>
      <c r="C8" s="152">
        <v>0</v>
      </c>
      <c r="D8" s="152">
        <v>0</v>
      </c>
      <c r="E8" s="152">
        <v>0</v>
      </c>
      <c r="F8" s="152"/>
    </row>
    <row r="9" spans="1:6" ht="12.9" x14ac:dyDescent="0.35">
      <c r="A9" s="153" t="s">
        <v>571</v>
      </c>
      <c r="B9" s="152">
        <v>0</v>
      </c>
      <c r="C9" s="152">
        <v>0</v>
      </c>
      <c r="D9" s="152">
        <v>0</v>
      </c>
      <c r="E9" s="152">
        <v>0</v>
      </c>
      <c r="F9" s="152"/>
    </row>
    <row r="10" spans="1:6" ht="12.9" x14ac:dyDescent="0.35">
      <c r="A10" s="153" t="s">
        <v>572</v>
      </c>
      <c r="B10" s="152">
        <v>0</v>
      </c>
      <c r="C10" s="152">
        <v>0</v>
      </c>
      <c r="D10" s="152">
        <v>0</v>
      </c>
      <c r="E10" s="152">
        <v>0</v>
      </c>
      <c r="F10" s="152"/>
    </row>
    <row r="11" spans="1:6" ht="12.9" x14ac:dyDescent="0.35">
      <c r="A11" s="153" t="s">
        <v>573</v>
      </c>
      <c r="B11" s="152">
        <v>0</v>
      </c>
      <c r="C11" s="152">
        <v>0</v>
      </c>
      <c r="D11" s="152">
        <v>0</v>
      </c>
      <c r="E11" s="152">
        <v>0</v>
      </c>
      <c r="F11" s="152"/>
    </row>
    <row r="12" spans="1:6" ht="12.9" x14ac:dyDescent="0.35">
      <c r="A12" s="153" t="s">
        <v>574</v>
      </c>
      <c r="B12" s="152">
        <v>0</v>
      </c>
      <c r="C12" s="152">
        <v>0</v>
      </c>
      <c r="D12" s="152">
        <v>0</v>
      </c>
      <c r="E12" s="152">
        <v>0</v>
      </c>
      <c r="F12" s="152"/>
    </row>
    <row r="13" spans="1:6" ht="12.9" x14ac:dyDescent="0.35">
      <c r="A13" s="153" t="s">
        <v>575</v>
      </c>
      <c r="B13" s="152">
        <v>0</v>
      </c>
      <c r="C13" s="152">
        <v>0</v>
      </c>
      <c r="D13" s="152">
        <v>0</v>
      </c>
      <c r="E13" s="152">
        <v>0</v>
      </c>
      <c r="F13" s="152"/>
    </row>
    <row r="14" spans="1:6" ht="12.9" x14ac:dyDescent="0.35">
      <c r="A14" s="153" t="s">
        <v>576</v>
      </c>
      <c r="B14" s="152">
        <v>0</v>
      </c>
      <c r="C14" s="152">
        <v>0</v>
      </c>
      <c r="D14" s="152">
        <v>0</v>
      </c>
      <c r="E14" s="152">
        <v>0</v>
      </c>
      <c r="F14" s="152"/>
    </row>
    <row r="15" spans="1:6" ht="12.9" x14ac:dyDescent="0.35">
      <c r="A15" s="154" t="s">
        <v>577</v>
      </c>
      <c r="B15" s="150">
        <f t="shared" ref="B15:E15" si="3">SUM(B16:B26)</f>
        <v>0</v>
      </c>
      <c r="C15" s="150">
        <f t="shared" si="3"/>
        <v>0</v>
      </c>
      <c r="D15" s="150">
        <f t="shared" si="3"/>
        <v>0</v>
      </c>
      <c r="E15" s="150">
        <f t="shared" si="3"/>
        <v>0</v>
      </c>
      <c r="F15" s="150"/>
    </row>
    <row r="16" spans="1:6" ht="12.9" x14ac:dyDescent="0.35">
      <c r="A16" s="151" t="s">
        <v>578</v>
      </c>
      <c r="B16" s="155">
        <v>0</v>
      </c>
      <c r="C16" s="155">
        <v>0</v>
      </c>
      <c r="D16" s="155">
        <v>0</v>
      </c>
      <c r="E16" s="155">
        <v>0</v>
      </c>
      <c r="F16" s="155"/>
    </row>
    <row r="17" spans="1:6" ht="12.9" x14ac:dyDescent="0.35">
      <c r="A17" s="153" t="s">
        <v>579</v>
      </c>
      <c r="B17" s="155">
        <v>0</v>
      </c>
      <c r="C17" s="155">
        <v>0</v>
      </c>
      <c r="D17" s="155">
        <v>0</v>
      </c>
      <c r="E17" s="155">
        <v>0</v>
      </c>
      <c r="F17" s="155"/>
    </row>
    <row r="18" spans="1:6" ht="12.9" x14ac:dyDescent="0.35">
      <c r="A18" s="153" t="s">
        <v>580</v>
      </c>
      <c r="B18" s="155">
        <v>0</v>
      </c>
      <c r="C18" s="155">
        <v>0</v>
      </c>
      <c r="D18" s="155">
        <v>0</v>
      </c>
      <c r="E18" s="155">
        <v>0</v>
      </c>
      <c r="F18" s="155"/>
    </row>
    <row r="19" spans="1:6" ht="12.9" x14ac:dyDescent="0.35">
      <c r="A19" s="153" t="s">
        <v>581</v>
      </c>
      <c r="B19" s="155">
        <v>0</v>
      </c>
      <c r="C19" s="155">
        <v>0</v>
      </c>
      <c r="D19" s="155">
        <v>0</v>
      </c>
      <c r="E19" s="155">
        <v>0</v>
      </c>
      <c r="F19" s="155"/>
    </row>
    <row r="20" spans="1:6" ht="12.9" x14ac:dyDescent="0.35">
      <c r="A20" s="153" t="s">
        <v>582</v>
      </c>
      <c r="B20" s="155">
        <v>0</v>
      </c>
      <c r="C20" s="155">
        <v>0</v>
      </c>
      <c r="D20" s="155">
        <v>0</v>
      </c>
      <c r="E20" s="155">
        <v>0</v>
      </c>
      <c r="F20" s="155"/>
    </row>
    <row r="21" spans="1:6" ht="12.9" x14ac:dyDescent="0.35">
      <c r="A21" s="153" t="s">
        <v>583</v>
      </c>
      <c r="B21" s="155">
        <v>0</v>
      </c>
      <c r="C21" s="155">
        <v>0</v>
      </c>
      <c r="D21" s="155">
        <v>0</v>
      </c>
      <c r="E21" s="155">
        <v>0</v>
      </c>
      <c r="F21" s="155"/>
    </row>
    <row r="22" spans="1:6" ht="12.9" x14ac:dyDescent="0.35">
      <c r="A22" s="153" t="s">
        <v>584</v>
      </c>
      <c r="B22" s="155">
        <v>0</v>
      </c>
      <c r="C22" s="155">
        <v>0</v>
      </c>
      <c r="D22" s="155">
        <v>0</v>
      </c>
      <c r="E22" s="155">
        <v>0</v>
      </c>
      <c r="F22" s="155"/>
    </row>
    <row r="23" spans="1:6" ht="12.9" x14ac:dyDescent="0.35">
      <c r="A23" s="153" t="s">
        <v>585</v>
      </c>
      <c r="B23" s="155">
        <v>0</v>
      </c>
      <c r="C23" s="155">
        <v>0</v>
      </c>
      <c r="D23" s="155">
        <v>0</v>
      </c>
      <c r="E23" s="155">
        <v>0</v>
      </c>
      <c r="F23" s="155"/>
    </row>
    <row r="24" spans="1:6" ht="12.9" x14ac:dyDescent="0.35">
      <c r="A24" s="153" t="s">
        <v>586</v>
      </c>
      <c r="B24" s="155">
        <v>0</v>
      </c>
      <c r="C24" s="155">
        <v>0</v>
      </c>
      <c r="D24" s="155">
        <v>0</v>
      </c>
      <c r="E24" s="155">
        <v>0</v>
      </c>
      <c r="F24" s="155"/>
    </row>
    <row r="25" spans="1:6" ht="12.9" x14ac:dyDescent="0.35">
      <c r="A25" s="153" t="s">
        <v>587</v>
      </c>
      <c r="B25" s="155">
        <v>0</v>
      </c>
      <c r="C25" s="155">
        <v>0</v>
      </c>
      <c r="D25" s="155">
        <v>0</v>
      </c>
      <c r="E25" s="155">
        <v>0</v>
      </c>
      <c r="F25" s="155"/>
    </row>
    <row r="26" spans="1:6" ht="12.9" x14ac:dyDescent="0.35">
      <c r="A26" s="156" t="s">
        <v>588</v>
      </c>
      <c r="B26" s="155">
        <v>0</v>
      </c>
      <c r="C26" s="155">
        <v>0</v>
      </c>
      <c r="D26" s="155">
        <v>0</v>
      </c>
      <c r="E26" s="155">
        <v>0</v>
      </c>
      <c r="F26" s="157"/>
    </row>
    <row r="27" spans="1:6" ht="12.9" x14ac:dyDescent="0.35">
      <c r="A27" s="154" t="s">
        <v>589</v>
      </c>
      <c r="B27" s="150">
        <f t="shared" ref="B27:E27" si="4">+B29+B28</f>
        <v>8918820.0199999996</v>
      </c>
      <c r="C27" s="150">
        <f t="shared" si="4"/>
        <v>0</v>
      </c>
      <c r="D27" s="150">
        <f t="shared" si="4"/>
        <v>0</v>
      </c>
      <c r="E27" s="150">
        <f t="shared" si="4"/>
        <v>0</v>
      </c>
      <c r="F27" s="150"/>
    </row>
    <row r="28" spans="1:6" ht="12.9" x14ac:dyDescent="0.35">
      <c r="A28" s="151" t="s">
        <v>590</v>
      </c>
      <c r="B28" s="155">
        <v>8918820.0199999996</v>
      </c>
      <c r="C28" s="155">
        <v>0</v>
      </c>
      <c r="D28" s="155">
        <v>0</v>
      </c>
      <c r="E28" s="155">
        <v>0</v>
      </c>
      <c r="F28" s="155"/>
    </row>
    <row r="29" spans="1:6" ht="12.9" x14ac:dyDescent="0.35">
      <c r="A29" s="153" t="s">
        <v>591</v>
      </c>
      <c r="B29" s="158">
        <v>0</v>
      </c>
      <c r="C29" s="158">
        <v>0</v>
      </c>
      <c r="D29" s="158">
        <v>0</v>
      </c>
      <c r="E29" s="158">
        <v>0</v>
      </c>
      <c r="F29" s="158"/>
    </row>
    <row r="30" spans="1:6" ht="12.9" x14ac:dyDescent="0.35">
      <c r="A30" s="154" t="s">
        <v>592</v>
      </c>
      <c r="B30" s="150">
        <f t="shared" ref="B30:E30" si="5">+B31+B32+B33+B34+B35</f>
        <v>0</v>
      </c>
      <c r="C30" s="150">
        <f t="shared" si="5"/>
        <v>0</v>
      </c>
      <c r="D30" s="150">
        <f t="shared" si="5"/>
        <v>0</v>
      </c>
      <c r="E30" s="150">
        <f t="shared" si="5"/>
        <v>0</v>
      </c>
      <c r="F30" s="150"/>
    </row>
    <row r="31" spans="1:6" ht="12.9" x14ac:dyDescent="0.35">
      <c r="A31" s="151" t="s">
        <v>593</v>
      </c>
      <c r="B31" s="155">
        <v>0</v>
      </c>
      <c r="C31" s="155">
        <v>0</v>
      </c>
      <c r="D31" s="155">
        <v>0</v>
      </c>
      <c r="E31" s="155">
        <v>0</v>
      </c>
      <c r="F31" s="155"/>
    </row>
    <row r="32" spans="1:6" ht="12.9" x14ac:dyDescent="0.35">
      <c r="A32" s="153" t="s">
        <v>594</v>
      </c>
      <c r="B32" s="155">
        <v>0</v>
      </c>
      <c r="C32" s="155">
        <v>0</v>
      </c>
      <c r="D32" s="155">
        <v>0</v>
      </c>
      <c r="E32" s="155">
        <v>0</v>
      </c>
      <c r="F32" s="155"/>
    </row>
    <row r="33" spans="1:6" ht="12.9" x14ac:dyDescent="0.35">
      <c r="A33" s="153" t="s">
        <v>595</v>
      </c>
      <c r="B33" s="155">
        <v>0</v>
      </c>
      <c r="C33" s="155">
        <v>0</v>
      </c>
      <c r="D33" s="155">
        <v>0</v>
      </c>
      <c r="E33" s="155">
        <v>0</v>
      </c>
      <c r="F33" s="155"/>
    </row>
    <row r="34" spans="1:6" ht="12.9" x14ac:dyDescent="0.35">
      <c r="A34" s="153" t="s">
        <v>596</v>
      </c>
      <c r="B34" s="155">
        <v>0</v>
      </c>
      <c r="C34" s="155">
        <v>0</v>
      </c>
      <c r="D34" s="155">
        <v>0</v>
      </c>
      <c r="E34" s="155">
        <v>0</v>
      </c>
      <c r="F34" s="155"/>
    </row>
    <row r="35" spans="1:6" ht="12.9" x14ac:dyDescent="0.35">
      <c r="A35" s="156" t="s">
        <v>597</v>
      </c>
      <c r="B35" s="155">
        <v>0</v>
      </c>
      <c r="C35" s="155">
        <v>0</v>
      </c>
      <c r="D35" s="155">
        <v>0</v>
      </c>
      <c r="E35" s="155">
        <v>0</v>
      </c>
      <c r="F35" s="155"/>
    </row>
    <row r="36" spans="1:6" ht="12.9" x14ac:dyDescent="0.35">
      <c r="A36" s="154" t="s">
        <v>598</v>
      </c>
      <c r="B36" s="150">
        <v>0</v>
      </c>
      <c r="C36" s="150">
        <v>0</v>
      </c>
      <c r="D36" s="150">
        <v>0</v>
      </c>
      <c r="E36" s="150">
        <v>0</v>
      </c>
      <c r="F36" s="150"/>
    </row>
    <row r="37" spans="1:6" ht="12.9" x14ac:dyDescent="0.35">
      <c r="A37" s="147" t="s">
        <v>599</v>
      </c>
      <c r="B37" s="146">
        <f t="shared" ref="B37:E37" si="6">+B38+B47+B52+B55+B56</f>
        <v>0</v>
      </c>
      <c r="C37" s="146">
        <f t="shared" si="6"/>
        <v>0</v>
      </c>
      <c r="D37" s="146">
        <f t="shared" si="6"/>
        <v>0</v>
      </c>
      <c r="E37" s="146">
        <f t="shared" si="6"/>
        <v>0</v>
      </c>
      <c r="F37" s="146"/>
    </row>
    <row r="38" spans="1:6" ht="12.9" x14ac:dyDescent="0.35">
      <c r="A38" s="154" t="s">
        <v>600</v>
      </c>
      <c r="B38" s="150">
        <f t="shared" ref="B38:E38" si="7">+B39+B40+B41+B42+B43+B44+B45+B46</f>
        <v>0</v>
      </c>
      <c r="C38" s="150">
        <f t="shared" si="7"/>
        <v>0</v>
      </c>
      <c r="D38" s="150">
        <f t="shared" si="7"/>
        <v>0</v>
      </c>
      <c r="E38" s="150">
        <f t="shared" si="7"/>
        <v>0</v>
      </c>
      <c r="F38" s="150"/>
    </row>
    <row r="39" spans="1:6" ht="12.9" x14ac:dyDescent="0.35">
      <c r="A39" s="159" t="s">
        <v>601</v>
      </c>
      <c r="B39" s="160">
        <v>0</v>
      </c>
      <c r="C39" s="160">
        <v>0</v>
      </c>
      <c r="D39" s="160">
        <v>0</v>
      </c>
      <c r="E39" s="160">
        <v>0</v>
      </c>
      <c r="F39" s="160"/>
    </row>
    <row r="40" spans="1:6" ht="4.5" customHeight="1" x14ac:dyDescent="0.35">
      <c r="A40" s="159" t="s">
        <v>602</v>
      </c>
      <c r="B40" s="160">
        <v>0</v>
      </c>
      <c r="C40" s="160">
        <v>0</v>
      </c>
      <c r="D40" s="160">
        <v>0</v>
      </c>
      <c r="E40" s="160">
        <v>0</v>
      </c>
      <c r="F40" s="160"/>
    </row>
    <row r="41" spans="1:6" ht="12.9" x14ac:dyDescent="0.35">
      <c r="A41" s="159" t="s">
        <v>603</v>
      </c>
      <c r="B41" s="160">
        <v>0</v>
      </c>
      <c r="C41" s="160">
        <v>0</v>
      </c>
      <c r="D41" s="160">
        <v>0</v>
      </c>
      <c r="E41" s="160">
        <v>0</v>
      </c>
      <c r="F41" s="160"/>
    </row>
    <row r="42" spans="1:6" ht="12.9" x14ac:dyDescent="0.35">
      <c r="A42" s="159" t="s">
        <v>604</v>
      </c>
      <c r="B42" s="160">
        <v>0</v>
      </c>
      <c r="C42" s="160">
        <v>0</v>
      </c>
      <c r="D42" s="160">
        <v>0</v>
      </c>
      <c r="E42" s="160">
        <v>0</v>
      </c>
      <c r="F42" s="160"/>
    </row>
    <row r="43" spans="1:6" ht="12.9" x14ac:dyDescent="0.35">
      <c r="A43" s="159" t="s">
        <v>605</v>
      </c>
      <c r="B43" s="160">
        <v>0</v>
      </c>
      <c r="C43" s="160">
        <v>0</v>
      </c>
      <c r="D43" s="160">
        <v>0</v>
      </c>
      <c r="E43" s="160">
        <v>0</v>
      </c>
      <c r="F43" s="160"/>
    </row>
    <row r="44" spans="1:6" ht="12.9" x14ac:dyDescent="0.35">
      <c r="A44" s="159" t="s">
        <v>606</v>
      </c>
      <c r="B44" s="160">
        <v>0</v>
      </c>
      <c r="C44" s="160">
        <v>0</v>
      </c>
      <c r="D44" s="160">
        <v>0</v>
      </c>
      <c r="E44" s="160">
        <v>0</v>
      </c>
      <c r="F44" s="160"/>
    </row>
    <row r="45" spans="1:6" ht="12.9" x14ac:dyDescent="0.35">
      <c r="A45" s="159" t="s">
        <v>607</v>
      </c>
      <c r="B45" s="160">
        <v>0</v>
      </c>
      <c r="C45" s="160">
        <v>0</v>
      </c>
      <c r="D45" s="160">
        <v>0</v>
      </c>
      <c r="E45" s="160">
        <v>0</v>
      </c>
      <c r="F45" s="160"/>
    </row>
    <row r="46" spans="1:6" ht="12.9" x14ac:dyDescent="0.35">
      <c r="A46" s="159" t="s">
        <v>608</v>
      </c>
      <c r="B46" s="160">
        <v>0</v>
      </c>
      <c r="C46" s="160">
        <v>0</v>
      </c>
      <c r="D46" s="160">
        <v>0</v>
      </c>
      <c r="E46" s="160">
        <v>0</v>
      </c>
      <c r="F46" s="160"/>
    </row>
    <row r="47" spans="1:6" ht="12.9" x14ac:dyDescent="0.35">
      <c r="A47" s="154" t="s">
        <v>609</v>
      </c>
      <c r="B47" s="150">
        <f t="shared" ref="B47:E47" si="8">SUM(B48:B51)</f>
        <v>0</v>
      </c>
      <c r="C47" s="150">
        <f t="shared" si="8"/>
        <v>0</v>
      </c>
      <c r="D47" s="150">
        <f t="shared" si="8"/>
        <v>0</v>
      </c>
      <c r="E47" s="150">
        <f t="shared" si="8"/>
        <v>0</v>
      </c>
      <c r="F47" s="150"/>
    </row>
    <row r="48" spans="1:6" ht="12.9" x14ac:dyDescent="0.35">
      <c r="A48" s="159" t="s">
        <v>610</v>
      </c>
      <c r="B48" s="160">
        <v>0</v>
      </c>
      <c r="C48" s="160">
        <v>0</v>
      </c>
      <c r="D48" s="160">
        <v>0</v>
      </c>
      <c r="E48" s="160">
        <v>0</v>
      </c>
      <c r="F48" s="160"/>
    </row>
    <row r="49" spans="1:6" ht="12.9" x14ac:dyDescent="0.35">
      <c r="A49" s="159" t="s">
        <v>611</v>
      </c>
      <c r="B49" s="160">
        <v>0</v>
      </c>
      <c r="C49" s="160">
        <v>0</v>
      </c>
      <c r="D49" s="160">
        <v>0</v>
      </c>
      <c r="E49" s="160">
        <v>0</v>
      </c>
      <c r="F49" s="160"/>
    </row>
    <row r="50" spans="1:6" ht="12.9" x14ac:dyDescent="0.35">
      <c r="A50" s="159" t="s">
        <v>612</v>
      </c>
      <c r="B50" s="160">
        <v>0</v>
      </c>
      <c r="C50" s="160">
        <v>0</v>
      </c>
      <c r="D50" s="160">
        <v>0</v>
      </c>
      <c r="E50" s="160">
        <v>0</v>
      </c>
      <c r="F50" s="160"/>
    </row>
    <row r="51" spans="1:6" ht="12.9" x14ac:dyDescent="0.35">
      <c r="A51" s="159" t="s">
        <v>613</v>
      </c>
      <c r="B51" s="160">
        <v>0</v>
      </c>
      <c r="C51" s="160">
        <v>0</v>
      </c>
      <c r="D51" s="160">
        <v>0</v>
      </c>
      <c r="E51" s="160">
        <v>0</v>
      </c>
      <c r="F51" s="160"/>
    </row>
    <row r="52" spans="1:6" ht="12.9" x14ac:dyDescent="0.35">
      <c r="A52" s="154" t="s">
        <v>614</v>
      </c>
      <c r="B52" s="150">
        <f t="shared" ref="B52:E52" si="9">B53+B54</f>
        <v>0</v>
      </c>
      <c r="C52" s="150">
        <f t="shared" si="9"/>
        <v>0</v>
      </c>
      <c r="D52" s="150">
        <f t="shared" si="9"/>
        <v>0</v>
      </c>
      <c r="E52" s="150">
        <f t="shared" si="9"/>
        <v>0</v>
      </c>
      <c r="F52" s="150"/>
    </row>
    <row r="53" spans="1:6" ht="12.9" x14ac:dyDescent="0.35">
      <c r="A53" s="159" t="s">
        <v>615</v>
      </c>
      <c r="B53" s="160">
        <v>0</v>
      </c>
      <c r="C53" s="160">
        <v>0</v>
      </c>
      <c r="D53" s="160">
        <v>0</v>
      </c>
      <c r="E53" s="160">
        <v>0</v>
      </c>
      <c r="F53" s="160"/>
    </row>
    <row r="54" spans="1:6" ht="12.9" x14ac:dyDescent="0.35">
      <c r="A54" s="159" t="s">
        <v>616</v>
      </c>
      <c r="B54" s="160">
        <v>0</v>
      </c>
      <c r="C54" s="160">
        <v>0</v>
      </c>
      <c r="D54" s="160">
        <v>0</v>
      </c>
      <c r="E54" s="160">
        <v>0</v>
      </c>
      <c r="F54" s="160"/>
    </row>
    <row r="55" spans="1:6" ht="12.9" x14ac:dyDescent="0.35">
      <c r="A55" s="154" t="s">
        <v>617</v>
      </c>
      <c r="B55" s="150">
        <v>0</v>
      </c>
      <c r="C55" s="150">
        <v>0</v>
      </c>
      <c r="D55" s="150">
        <v>0</v>
      </c>
      <c r="E55" s="150">
        <v>0</v>
      </c>
      <c r="F55" s="150"/>
    </row>
    <row r="56" spans="1:6" ht="12.9" x14ac:dyDescent="0.35">
      <c r="A56" s="154" t="s">
        <v>618</v>
      </c>
      <c r="B56" s="150">
        <v>0</v>
      </c>
      <c r="C56" s="150">
        <v>0</v>
      </c>
      <c r="D56" s="150">
        <v>0</v>
      </c>
      <c r="E56" s="150">
        <v>0</v>
      </c>
      <c r="F56" s="150"/>
    </row>
    <row r="57" spans="1:6" ht="12.9" x14ac:dyDescent="0.35">
      <c r="A57" s="161"/>
      <c r="B57" s="162"/>
      <c r="C57" s="162"/>
      <c r="D57" s="162"/>
      <c r="E57" s="162"/>
      <c r="F57" s="162"/>
    </row>
    <row r="58" spans="1:6" ht="13.3" thickBot="1" x14ac:dyDescent="0.4">
      <c r="A58" s="162"/>
      <c r="B58" s="163"/>
      <c r="C58" s="163"/>
      <c r="D58" s="163"/>
      <c r="E58" s="163"/>
      <c r="F58" s="163"/>
    </row>
    <row r="59" spans="1:6" ht="13.3" thickBot="1" x14ac:dyDescent="0.4">
      <c r="A59" s="164" t="s">
        <v>5</v>
      </c>
      <c r="B59" s="165" t="s">
        <v>619</v>
      </c>
      <c r="C59" s="165" t="s">
        <v>619</v>
      </c>
      <c r="D59" s="165"/>
      <c r="E59" s="165"/>
      <c r="F59" s="165"/>
    </row>
    <row r="60" spans="1:6" ht="12.9" x14ac:dyDescent="0.35">
      <c r="A60" s="147" t="s">
        <v>620</v>
      </c>
      <c r="B60" s="148">
        <f t="shared" ref="B60:E60" si="10">+B61-B62</f>
        <v>0</v>
      </c>
      <c r="C60" s="148">
        <f t="shared" si="10"/>
        <v>0</v>
      </c>
      <c r="D60" s="148">
        <f t="shared" si="10"/>
        <v>0</v>
      </c>
      <c r="E60" s="148">
        <f t="shared" si="10"/>
        <v>0</v>
      </c>
      <c r="F60" s="148"/>
    </row>
    <row r="61" spans="1:6" ht="12.9" x14ac:dyDescent="0.35">
      <c r="A61" s="153" t="s">
        <v>621</v>
      </c>
      <c r="B61" s="166">
        <v>0</v>
      </c>
      <c r="C61" s="166">
        <v>0</v>
      </c>
      <c r="D61" s="166">
        <v>0</v>
      </c>
      <c r="E61" s="166">
        <v>0</v>
      </c>
      <c r="F61" s="166"/>
    </row>
    <row r="62" spans="1:6" ht="12.75" customHeight="1" x14ac:dyDescent="0.35">
      <c r="A62" s="156" t="s">
        <v>622</v>
      </c>
      <c r="B62" s="167">
        <v>0</v>
      </c>
      <c r="C62" s="167">
        <v>0</v>
      </c>
      <c r="D62" s="167">
        <v>0</v>
      </c>
      <c r="E62" s="167">
        <v>0</v>
      </c>
      <c r="F62" s="167"/>
    </row>
    <row r="63" spans="1:6" ht="12.9" x14ac:dyDescent="0.35">
      <c r="A63" s="162"/>
      <c r="B63" s="168"/>
      <c r="C63" s="168"/>
      <c r="D63" s="168"/>
      <c r="E63" s="168"/>
      <c r="F63" s="168"/>
    </row>
    <row r="64" spans="1:6" ht="13.3" thickBot="1" x14ac:dyDescent="0.4">
      <c r="A64" s="169"/>
      <c r="B64" s="163"/>
      <c r="C64" s="163"/>
      <c r="D64" s="163"/>
      <c r="E64" s="163"/>
      <c r="F64" s="163"/>
    </row>
    <row r="65" spans="1:6" ht="19.5" customHeight="1" thickBot="1" x14ac:dyDescent="0.4">
      <c r="A65" s="164" t="s">
        <v>5</v>
      </c>
      <c r="B65" s="165" t="s">
        <v>619</v>
      </c>
      <c r="C65" s="165" t="s">
        <v>619</v>
      </c>
      <c r="D65" s="165"/>
      <c r="E65" s="165"/>
      <c r="F65" s="165"/>
    </row>
    <row r="66" spans="1:6" ht="12.9" x14ac:dyDescent="0.35">
      <c r="A66" s="147" t="s">
        <v>623</v>
      </c>
      <c r="B66" s="148">
        <f>+B67-B68</f>
        <v>0</v>
      </c>
      <c r="C66" s="148">
        <f>+C67-C68</f>
        <v>0</v>
      </c>
      <c r="D66" s="148">
        <f>+D67-D68</f>
        <v>0</v>
      </c>
      <c r="E66" s="148">
        <f>+E67-E68</f>
        <v>0</v>
      </c>
      <c r="F66" s="148"/>
    </row>
    <row r="67" spans="1:6" ht="12.9" x14ac:dyDescent="0.35">
      <c r="A67" s="170" t="s">
        <v>577</v>
      </c>
      <c r="B67" s="171">
        <v>0</v>
      </c>
      <c r="C67" s="171">
        <v>0</v>
      </c>
      <c r="D67" s="171">
        <v>0</v>
      </c>
      <c r="E67" s="171">
        <v>0</v>
      </c>
      <c r="F67" s="171"/>
    </row>
    <row r="68" spans="1:6" ht="12.9" x14ac:dyDescent="0.35">
      <c r="A68" s="153" t="s">
        <v>624</v>
      </c>
      <c r="B68" s="172">
        <v>0</v>
      </c>
      <c r="C68" s="172">
        <v>0</v>
      </c>
      <c r="D68" s="172">
        <v>0</v>
      </c>
      <c r="E68" s="172">
        <v>0</v>
      </c>
      <c r="F68" s="172"/>
    </row>
    <row r="69" spans="1:6" ht="12.9" x14ac:dyDescent="0.35">
      <c r="A69" s="147" t="s">
        <v>625</v>
      </c>
      <c r="B69" s="148">
        <f t="shared" ref="B69:E69" si="11">+B70-B71</f>
        <v>0</v>
      </c>
      <c r="C69" s="148">
        <f t="shared" si="11"/>
        <v>0</v>
      </c>
      <c r="D69" s="148">
        <f t="shared" si="11"/>
        <v>0</v>
      </c>
      <c r="E69" s="148">
        <f t="shared" si="11"/>
        <v>0</v>
      </c>
      <c r="F69" s="148"/>
    </row>
    <row r="70" spans="1:6" ht="12.9" x14ac:dyDescent="0.35">
      <c r="A70" s="170" t="s">
        <v>626</v>
      </c>
      <c r="B70" s="171">
        <v>0</v>
      </c>
      <c r="C70" s="171">
        <v>0</v>
      </c>
      <c r="D70" s="171">
        <v>0</v>
      </c>
      <c r="E70" s="171">
        <v>0</v>
      </c>
      <c r="F70" s="171"/>
    </row>
    <row r="71" spans="1:6" ht="12.9" x14ac:dyDescent="0.35">
      <c r="A71" s="156" t="s">
        <v>627</v>
      </c>
      <c r="B71" s="167">
        <v>0</v>
      </c>
      <c r="C71" s="167">
        <v>0</v>
      </c>
      <c r="D71" s="167">
        <v>0</v>
      </c>
      <c r="E71" s="167">
        <v>0</v>
      </c>
      <c r="F71" s="167"/>
    </row>
    <row r="72" spans="1:6" ht="5.15" customHeight="1" x14ac:dyDescent="0.35">
      <c r="A72" s="162"/>
      <c r="B72" s="162"/>
      <c r="C72" s="162"/>
      <c r="D72" s="162"/>
      <c r="E72" s="162"/>
      <c r="F72" s="162"/>
    </row>
    <row r="73" spans="1:6" ht="12.9" x14ac:dyDescent="0.35">
      <c r="A73" s="162"/>
      <c r="B73" s="162"/>
      <c r="C73" s="168"/>
      <c r="D73" s="162"/>
      <c r="E73" s="162"/>
      <c r="F73" s="162"/>
    </row>
    <row r="74" spans="1:6" ht="12.9" x14ac:dyDescent="0.35">
      <c r="A74" s="162" t="s">
        <v>628</v>
      </c>
      <c r="B74" s="162"/>
      <c r="C74" s="162"/>
      <c r="D74" s="162"/>
      <c r="E74" s="162"/>
      <c r="F74" s="162"/>
    </row>
  </sheetData>
  <mergeCells count="2">
    <mergeCell ref="A1:F1"/>
    <mergeCell ref="B2:E2"/>
  </mergeCells>
  <pageMargins left="0.7" right="0.7" top="0.75" bottom="0.75" header="0.3" footer="0.3"/>
  <pageSetup scale="57" orientation="portrait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Props1.xml><?xml version="1.0" encoding="utf-8"?>
<ds:datastoreItem xmlns:ds="http://schemas.openxmlformats.org/officeDocument/2006/customXml" ds:itemID="{1B697707-C351-49E4-9B19-7C827531BB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015AA22-CFEB-45AB-B03A-55C9B8F5196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E1C0158-1FAA-45FF-9B01-F6965AAD834D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15</vt:i4>
      </vt:variant>
      <vt:variant>
        <vt:lpstr>Rangos con nombre</vt:lpstr>
      </vt:variant>
      <vt:variant>
        <vt:i4>3</vt:i4>
      </vt:variant>
    </vt:vector>
  </HeadingPairs>
  <TitlesOfParts>
    <vt:vector size="18" baseType="lpstr">
      <vt:lpstr>Formato 1</vt:lpstr>
      <vt:lpstr>Formato 2</vt:lpstr>
      <vt:lpstr>Formato 3</vt:lpstr>
      <vt:lpstr>Formato 4</vt:lpstr>
      <vt:lpstr>Formato 5</vt:lpstr>
      <vt:lpstr>Formato 6 a)</vt:lpstr>
      <vt:lpstr>Formato 6 b)</vt:lpstr>
      <vt:lpstr>Formato 6 c)</vt:lpstr>
      <vt:lpstr>Formato 6 d)</vt:lpstr>
      <vt:lpstr>Formato 7 a)</vt:lpstr>
      <vt:lpstr>Formato 7 b)</vt:lpstr>
      <vt:lpstr>Formato 7 c)</vt:lpstr>
      <vt:lpstr>Formato 7 d)</vt:lpstr>
      <vt:lpstr>Formato 8</vt:lpstr>
      <vt:lpstr>FA</vt:lpstr>
      <vt:lpstr>'Formato 1'!Área_de_impresión</vt:lpstr>
      <vt:lpstr>'Formato 6 a)'!Área_de_impresión</vt:lpstr>
      <vt:lpstr>'Formato 6 a)'!Títulos_a_imprimir</vt:lpstr>
    </vt:vector>
  </TitlesOfParts>
  <Manager/>
  <Company>Auditoria Superior del Estado de Guanajuato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Alejandro Corona Barrientos</dc:creator>
  <cp:keywords/>
  <dc:description/>
  <cp:lastModifiedBy>Sara Mendez</cp:lastModifiedBy>
  <cp:revision/>
  <cp:lastPrinted>2026-04-28T21:39:55Z</cp:lastPrinted>
  <dcterms:created xsi:type="dcterms:W3CDTF">2023-03-16T22:14:51Z</dcterms:created>
  <dcterms:modified xsi:type="dcterms:W3CDTF">2026-04-28T21:40:13Z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